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0115" windowHeight="7500"/>
  </bookViews>
  <sheets>
    <sheet name="AllegatoB_elenco prezzi offerta" sheetId="6" r:id="rId1"/>
    <sheet name="Foglio1" sheetId="7" r:id="rId2"/>
  </sheets>
  <definedNames>
    <definedName name="_xlnm.Print_Titles" localSheetId="0">'AllegatoB_elenco prezzi offerta'!$1:$1</definedName>
  </definedNames>
  <calcPr calcId="145621"/>
</workbook>
</file>

<file path=xl/calcChain.xml><?xml version="1.0" encoding="utf-8"?>
<calcChain xmlns="http://schemas.openxmlformats.org/spreadsheetml/2006/main">
  <c r="E85" i="6" l="1"/>
  <c r="E78" i="6"/>
  <c r="E72" i="6"/>
  <c r="E71" i="6"/>
  <c r="E70" i="6"/>
  <c r="E69" i="6"/>
  <c r="E68" i="6"/>
  <c r="E62" i="6"/>
  <c r="E60" i="6"/>
  <c r="E58" i="6"/>
  <c r="E57" i="6"/>
  <c r="E56" i="6"/>
  <c r="E55" i="6"/>
  <c r="E54" i="6"/>
  <c r="E51" i="6"/>
  <c r="E48" i="6"/>
  <c r="E47" i="6"/>
  <c r="E46" i="6"/>
  <c r="E45" i="6"/>
  <c r="E44" i="6"/>
  <c r="E43" i="6"/>
  <c r="E42" i="6"/>
  <c r="E41" i="6"/>
  <c r="E40" i="6"/>
  <c r="E38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4" i="6"/>
  <c r="E13" i="6"/>
  <c r="E12" i="6"/>
  <c r="E10" i="6"/>
  <c r="E8" i="6"/>
  <c r="E7" i="6"/>
  <c r="E6" i="6"/>
  <c r="E5" i="6"/>
  <c r="J87" i="7" l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5" i="7"/>
  <c r="E85" i="7"/>
  <c r="I85" i="7" s="1"/>
  <c r="D85" i="7"/>
  <c r="E84" i="7"/>
  <c r="I84" i="7" s="1"/>
  <c r="I83" i="7" s="1"/>
  <c r="D84" i="7"/>
  <c r="G82" i="7"/>
  <c r="E82" i="7"/>
  <c r="I82" i="7" s="1"/>
  <c r="E81" i="7"/>
  <c r="I81" i="7" s="1"/>
  <c r="G80" i="7"/>
  <c r="E80" i="7"/>
  <c r="I80" i="7" s="1"/>
  <c r="G79" i="7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E63" i="7"/>
  <c r="I63" i="7" s="1"/>
  <c r="D63" i="7"/>
  <c r="E62" i="7"/>
  <c r="I62" i="7" s="1"/>
  <c r="D62" i="7"/>
  <c r="E61" i="7"/>
  <c r="I61" i="7" s="1"/>
  <c r="D61" i="7"/>
  <c r="E60" i="7"/>
  <c r="I60" i="7" s="1"/>
  <c r="D60" i="7"/>
  <c r="E59" i="7"/>
  <c r="I59" i="7" s="1"/>
  <c r="D59" i="7"/>
  <c r="E58" i="7"/>
  <c r="I58" i="7" s="1"/>
  <c r="D58" i="7"/>
  <c r="E57" i="7"/>
  <c r="I57" i="7" s="1"/>
  <c r="D57" i="7"/>
  <c r="E56" i="7"/>
  <c r="I56" i="7" s="1"/>
  <c r="D56" i="7"/>
  <c r="E55" i="7"/>
  <c r="I55" i="7" s="1"/>
  <c r="D55" i="7"/>
  <c r="E54" i="7"/>
  <c r="I54" i="7" s="1"/>
  <c r="D54" i="7"/>
  <c r="E53" i="7"/>
  <c r="I53" i="7" s="1"/>
  <c r="I52" i="7" s="1"/>
  <c r="D53" i="7"/>
  <c r="D51" i="7"/>
  <c r="E51" i="7" s="1"/>
  <c r="D50" i="7"/>
  <c r="E50" i="7" s="1"/>
  <c r="D49" i="7"/>
  <c r="E49" i="7" s="1"/>
  <c r="D48" i="7"/>
  <c r="E48" i="7" s="1"/>
  <c r="G47" i="7"/>
  <c r="D47" i="7"/>
  <c r="E47" i="7" s="1"/>
  <c r="I47" i="7" s="1"/>
  <c r="G46" i="7"/>
  <c r="D46" i="7"/>
  <c r="E46" i="7" s="1"/>
  <c r="I46" i="7" s="1"/>
  <c r="G45" i="7"/>
  <c r="D45" i="7"/>
  <c r="E45" i="7" s="1"/>
  <c r="I45" i="7" s="1"/>
  <c r="G44" i="7"/>
  <c r="D44" i="7"/>
  <c r="E44" i="7" s="1"/>
  <c r="I44" i="7" s="1"/>
  <c r="G43" i="7"/>
  <c r="D43" i="7"/>
  <c r="E43" i="7" s="1"/>
  <c r="I43" i="7" s="1"/>
  <c r="G42" i="7"/>
  <c r="D42" i="7"/>
  <c r="E42" i="7" s="1"/>
  <c r="I42" i="7" s="1"/>
  <c r="G41" i="7"/>
  <c r="D41" i="7"/>
  <c r="E41" i="7" s="1"/>
  <c r="I41" i="7" s="1"/>
  <c r="G40" i="7"/>
  <c r="D40" i="7"/>
  <c r="E40" i="7" s="1"/>
  <c r="I40" i="7" s="1"/>
  <c r="G39" i="7"/>
  <c r="D39" i="7"/>
  <c r="E39" i="7" s="1"/>
  <c r="I39" i="7" s="1"/>
  <c r="G38" i="7"/>
  <c r="D38" i="7"/>
  <c r="E38" i="7" s="1"/>
  <c r="I38" i="7" s="1"/>
  <c r="G37" i="7"/>
  <c r="D37" i="7"/>
  <c r="E37" i="7" s="1"/>
  <c r="I37" i="7" s="1"/>
  <c r="G36" i="7"/>
  <c r="D36" i="7"/>
  <c r="E36" i="7" s="1"/>
  <c r="I36" i="7" s="1"/>
  <c r="D35" i="7"/>
  <c r="E35" i="7" s="1"/>
  <c r="I35" i="7" s="1"/>
  <c r="D34" i="7"/>
  <c r="E34" i="7" s="1"/>
  <c r="I34" i="7" s="1"/>
  <c r="D33" i="7"/>
  <c r="E33" i="7" s="1"/>
  <c r="I33" i="7" s="1"/>
  <c r="E32" i="7"/>
  <c r="I32" i="7" s="1"/>
  <c r="D32" i="7"/>
  <c r="E31" i="7"/>
  <c r="G31" i="7" s="1"/>
  <c r="D31" i="7"/>
  <c r="E30" i="7"/>
  <c r="G30" i="7" s="1"/>
  <c r="D30" i="7"/>
  <c r="E29" i="7"/>
  <c r="G29" i="7" s="1"/>
  <c r="D29" i="7"/>
  <c r="E28" i="7"/>
  <c r="G28" i="7" s="1"/>
  <c r="D28" i="7"/>
  <c r="E27" i="7"/>
  <c r="G27" i="7" s="1"/>
  <c r="D27" i="7"/>
  <c r="E26" i="7"/>
  <c r="G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E14" i="7"/>
  <c r="G14" i="7" s="1"/>
  <c r="D14" i="7"/>
  <c r="E13" i="7"/>
  <c r="G13" i="7" s="1"/>
  <c r="D13" i="7"/>
  <c r="E12" i="7"/>
  <c r="G12" i="7" s="1"/>
  <c r="D12" i="7"/>
  <c r="E10" i="7"/>
  <c r="G10" i="7" s="1"/>
  <c r="D10" i="7"/>
  <c r="E8" i="7"/>
  <c r="G8" i="7" s="1"/>
  <c r="G7" i="7"/>
  <c r="E7" i="7"/>
  <c r="I7" i="7" s="1"/>
  <c r="E6" i="7"/>
  <c r="G6" i="7" s="1"/>
  <c r="G5" i="7"/>
  <c r="E5" i="7"/>
  <c r="I5" i="7" s="1"/>
  <c r="I16" i="7" l="1"/>
  <c r="G16" i="7"/>
  <c r="I18" i="7"/>
  <c r="G18" i="7"/>
  <c r="I20" i="7"/>
  <c r="G20" i="7"/>
  <c r="I22" i="7"/>
  <c r="G22" i="7"/>
  <c r="I24" i="7"/>
  <c r="G24" i="7"/>
  <c r="I17" i="7"/>
  <c r="G17" i="7"/>
  <c r="I19" i="7"/>
  <c r="G19" i="7"/>
  <c r="I21" i="7"/>
  <c r="G21" i="7"/>
  <c r="I23" i="7"/>
  <c r="G23" i="7"/>
  <c r="I25" i="7"/>
  <c r="G25" i="7"/>
  <c r="I14" i="7"/>
  <c r="I26" i="7"/>
  <c r="I27" i="7"/>
  <c r="I28" i="7"/>
  <c r="I29" i="7"/>
  <c r="I30" i="7"/>
  <c r="I31" i="7"/>
  <c r="G48" i="7"/>
  <c r="I48" i="7"/>
  <c r="G50" i="7"/>
  <c r="I50" i="7"/>
  <c r="G65" i="7"/>
  <c r="I65" i="7"/>
  <c r="G67" i="7"/>
  <c r="I67" i="7"/>
  <c r="G69" i="7"/>
  <c r="I69" i="7"/>
  <c r="G71" i="7"/>
  <c r="I71" i="7"/>
  <c r="G73" i="7"/>
  <c r="I73" i="7"/>
  <c r="G75" i="7"/>
  <c r="I75" i="7"/>
  <c r="G77" i="7"/>
  <c r="I77" i="7"/>
  <c r="I6" i="7"/>
  <c r="I3" i="7" s="1"/>
  <c r="I8" i="7"/>
  <c r="I10" i="7"/>
  <c r="I12" i="7"/>
  <c r="I13" i="7"/>
  <c r="G32" i="7"/>
  <c r="G33" i="7"/>
  <c r="G34" i="7"/>
  <c r="G35" i="7"/>
  <c r="G49" i="7"/>
  <c r="I49" i="7"/>
  <c r="G51" i="7"/>
  <c r="I51" i="7"/>
  <c r="G66" i="7"/>
  <c r="I66" i="7"/>
  <c r="G68" i="7"/>
  <c r="I68" i="7"/>
  <c r="G70" i="7"/>
  <c r="I70" i="7"/>
  <c r="G72" i="7"/>
  <c r="I72" i="7"/>
  <c r="G74" i="7"/>
  <c r="I74" i="7"/>
  <c r="G76" i="7"/>
  <c r="I76" i="7"/>
  <c r="G78" i="7"/>
  <c r="I78" i="7"/>
  <c r="G53" i="7"/>
  <c r="G54" i="7"/>
  <c r="G55" i="7"/>
  <c r="G56" i="7"/>
  <c r="G57" i="7"/>
  <c r="G58" i="7"/>
  <c r="G59" i="7"/>
  <c r="G60" i="7"/>
  <c r="G61" i="7"/>
  <c r="G62" i="7"/>
  <c r="G63" i="7"/>
  <c r="G81" i="7"/>
  <c r="G84" i="7"/>
  <c r="G85" i="7"/>
  <c r="I85" i="6"/>
  <c r="I84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80" i="6"/>
  <c r="I81" i="6"/>
  <c r="I82" i="6"/>
  <c r="I65" i="6"/>
  <c r="I54" i="6"/>
  <c r="I55" i="6"/>
  <c r="I52" i="6" s="1"/>
  <c r="I56" i="6"/>
  <c r="I57" i="6"/>
  <c r="I58" i="6"/>
  <c r="I59" i="6"/>
  <c r="I60" i="6"/>
  <c r="I61" i="6"/>
  <c r="I62" i="6"/>
  <c r="I63" i="6"/>
  <c r="I53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16" i="6"/>
  <c r="I6" i="6"/>
  <c r="I7" i="6"/>
  <c r="I8" i="6"/>
  <c r="I10" i="6"/>
  <c r="I12" i="6"/>
  <c r="I13" i="6"/>
  <c r="I14" i="6"/>
  <c r="I5" i="6"/>
  <c r="D10" i="6"/>
  <c r="D12" i="6"/>
  <c r="D13" i="6"/>
  <c r="D14" i="6"/>
  <c r="D16" i="6"/>
  <c r="D17" i="6"/>
  <c r="D18" i="6"/>
  <c r="D19" i="6"/>
  <c r="D20" i="6"/>
  <c r="D21" i="6"/>
  <c r="D22" i="6"/>
  <c r="D23" i="6"/>
  <c r="D24" i="6"/>
  <c r="D25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3" i="6"/>
  <c r="G53" i="6" s="1"/>
  <c r="D54" i="6"/>
  <c r="D55" i="6"/>
  <c r="G55" i="6" s="1"/>
  <c r="D56" i="6"/>
  <c r="D57" i="6"/>
  <c r="G57" i="6" s="1"/>
  <c r="D58" i="6"/>
  <c r="D59" i="6"/>
  <c r="G59" i="6" s="1"/>
  <c r="D60" i="6"/>
  <c r="D61" i="6"/>
  <c r="G61" i="6" s="1"/>
  <c r="D62" i="6"/>
  <c r="D63" i="6"/>
  <c r="G63" i="6" s="1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84" i="6"/>
  <c r="D85" i="6"/>
  <c r="G85" i="6"/>
  <c r="G84" i="6"/>
  <c r="G82" i="6"/>
  <c r="G81" i="6"/>
  <c r="G80" i="6"/>
  <c r="G79" i="6"/>
  <c r="G62" i="6"/>
  <c r="G60" i="6"/>
  <c r="G58" i="6"/>
  <c r="G56" i="6"/>
  <c r="G54" i="6"/>
  <c r="G26" i="6"/>
  <c r="G25" i="6"/>
  <c r="G24" i="6"/>
  <c r="G23" i="6"/>
  <c r="G22" i="6"/>
  <c r="G21" i="6"/>
  <c r="G20" i="6"/>
  <c r="G19" i="6"/>
  <c r="G18" i="6"/>
  <c r="G17" i="6"/>
  <c r="G16" i="6"/>
  <c r="G8" i="6"/>
  <c r="G7" i="6"/>
  <c r="G6" i="6"/>
  <c r="G5" i="6"/>
  <c r="G87" i="7" l="1"/>
  <c r="I64" i="7"/>
  <c r="I87" i="7" s="1"/>
  <c r="I15" i="7"/>
  <c r="I83" i="6"/>
  <c r="I3" i="6"/>
  <c r="G10" i="6"/>
  <c r="G12" i="6"/>
  <c r="G13" i="6"/>
  <c r="G14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I15" i="6" l="1"/>
  <c r="G87" i="6"/>
  <c r="I64" i="6"/>
  <c r="I87" i="6" s="1"/>
</calcChain>
</file>

<file path=xl/sharedStrings.xml><?xml version="1.0" encoding="utf-8"?>
<sst xmlns="http://schemas.openxmlformats.org/spreadsheetml/2006/main" count="330" uniqueCount="98">
  <si>
    <t>PRODOTTO</t>
  </si>
  <si>
    <t>Unità di misura</t>
  </si>
  <si>
    <t>Kg</t>
  </si>
  <si>
    <t>LONZA DI MAIALE</t>
  </si>
  <si>
    <t>COSCE DI POLLO</t>
  </si>
  <si>
    <t>PETTO DI POLLO</t>
  </si>
  <si>
    <t>FESA DI TACCHINO</t>
  </si>
  <si>
    <t>PROSCIUTTO COTTO NAZIONALE</t>
  </si>
  <si>
    <t>BRESAOLA IGP</t>
  </si>
  <si>
    <t>KG</t>
  </si>
  <si>
    <t>SUCCHI DI FRUTTA</t>
  </si>
  <si>
    <t>LT</t>
  </si>
  <si>
    <t>POMODORI PELATI</t>
  </si>
  <si>
    <t>TONNO IN OLIO DI OLIVA</t>
  </si>
  <si>
    <t>SALE IODATO FINO</t>
  </si>
  <si>
    <t>SALE IODATO GROSSO</t>
  </si>
  <si>
    <t>FARINA POLENTA ISTANTANEA</t>
  </si>
  <si>
    <t>FARINA DI GRANO TENERO TIPO 00</t>
  </si>
  <si>
    <t>LASAGNE ALL'UOVO</t>
  </si>
  <si>
    <t xml:space="preserve">RISO RIBE PARBOILED </t>
  </si>
  <si>
    <t>FAGIOLI CANNELLINI</t>
  </si>
  <si>
    <t>FARRO PERLATO</t>
  </si>
  <si>
    <t xml:space="preserve">LENTICCHIE </t>
  </si>
  <si>
    <t>ORZO PERLATO</t>
  </si>
  <si>
    <t xml:space="preserve">PESTO LIGURE </t>
  </si>
  <si>
    <t>MOZZARELLA  DI LATTE VACCINO BIOLOGICA</t>
  </si>
  <si>
    <t>RICOTTA DI LATTE VACCINO</t>
  </si>
  <si>
    <t>STRACCHINO BIOLOGICO PORZIONATO DA 100 GR</t>
  </si>
  <si>
    <t>BURRO IN CONFEZIONI DA 500 GR</t>
  </si>
  <si>
    <t xml:space="preserve">LATTE INTERO UHT </t>
  </si>
  <si>
    <t>EMMENTHAL SVIZZERO IN TRANCI</t>
  </si>
  <si>
    <t>PECORINO TOSCANO DOP</t>
  </si>
  <si>
    <t xml:space="preserve">PRIMO SALE </t>
  </si>
  <si>
    <t>BIETOLA A CUBETTI</t>
  </si>
  <si>
    <t>CAROTE A RONDELLE</t>
  </si>
  <si>
    <t>FAGIOLINI FINISSIMI</t>
  </si>
  <si>
    <t>PISELLI FINISSIMI</t>
  </si>
  <si>
    <t>SPINACI A CUBETTI</t>
  </si>
  <si>
    <t>MINESTRONE (ALMENO 12 VERDURE)</t>
  </si>
  <si>
    <t>CAVOLFIORE ROSETTE</t>
  </si>
  <si>
    <t>CONTORNO MISTO</t>
  </si>
  <si>
    <t>BROCCOLI IN BLOCCO</t>
  </si>
  <si>
    <t>PATATE NOVELLE PER FORNO O LESSATURA</t>
  </si>
  <si>
    <t>PATATA SPICCHI AL NATURALE</t>
  </si>
  <si>
    <t>Lt</t>
  </si>
  <si>
    <t>PZ</t>
  </si>
  <si>
    <t>OMOGENEIZZATO</t>
  </si>
  <si>
    <t>CRACKERS</t>
  </si>
  <si>
    <t>ACETO</t>
  </si>
  <si>
    <t>MAIS</t>
  </si>
  <si>
    <t>OLIO</t>
  </si>
  <si>
    <t>CECI</t>
  </si>
  <si>
    <t>PASSATA DI POMODORO</t>
  </si>
  <si>
    <t>UOVA sgusciate</t>
  </si>
  <si>
    <t>SUCCO DI LIMONE</t>
  </si>
  <si>
    <t>MARMELLATA</t>
  </si>
  <si>
    <t>ACQUA</t>
  </si>
  <si>
    <t>Lt.</t>
  </si>
  <si>
    <t>PINOLI</t>
  </si>
  <si>
    <t>GRATIN BROCCOLI/PATATE</t>
  </si>
  <si>
    <t>FARINA SENZA GLUTINE</t>
  </si>
  <si>
    <t>UOVA MEDIE</t>
  </si>
  <si>
    <t xml:space="preserve">TOTALE CONSUMO STIMATO 12 MESI </t>
  </si>
  <si>
    <t>CARNE</t>
  </si>
  <si>
    <t>GENERI VARI</t>
  </si>
  <si>
    <t>LATTE E LATTICINI</t>
  </si>
  <si>
    <t>PASTA DI SEMOLA VARI FORMATI (TIPO BARILLA O DE CECCO)</t>
  </si>
  <si>
    <t>SURGELATI</t>
  </si>
  <si>
    <t>BISCOTTI SECCHI monoporzione</t>
  </si>
  <si>
    <t>FETTE BISCOTTATE monoporzione</t>
  </si>
  <si>
    <t>PROSCIUTTO CRUDO DI PARMA DOP</t>
  </si>
  <si>
    <t>LATTE CACAO IN BRICK DA 125ml</t>
  </si>
  <si>
    <t>OLIO EXTRA VERGINE DI OLIVA DOP TOSCANO</t>
  </si>
  <si>
    <t>OLIO EXTRA VERGINE DI OLIVA ITALIANO</t>
  </si>
  <si>
    <t>Litri</t>
  </si>
  <si>
    <t>Importo totale</t>
  </si>
  <si>
    <t>ARROSTO  (Fesa, Noce, Girello)</t>
  </si>
  <si>
    <t>MACINATO PER HAMBURGER E RAGU' dovrà essere realizzato con copertina di sotto, collo e sottospalla</t>
  </si>
  <si>
    <r>
      <t xml:space="preserve">BOCCONCINI PER </t>
    </r>
    <r>
      <rPr>
        <sz val="12"/>
        <color theme="1"/>
        <rFont val="Times New Roman"/>
        <family val="1"/>
      </rPr>
      <t>: Magro scelto di Fesa, Noce e Scamone</t>
    </r>
  </si>
  <si>
    <t>SCALOPPINE dovrà provenire dai tagli di Fesa, noce, scamone, sottofesa e fesone di spalla</t>
  </si>
  <si>
    <t xml:space="preserve">VITELLONE BIANCO DELL'APPENNINO </t>
  </si>
  <si>
    <t>CARNE SUINA</t>
  </si>
  <si>
    <t>CARNE AVICUNICULA</t>
  </si>
  <si>
    <t>Prezzo offerto in sede di gara</t>
  </si>
  <si>
    <t xml:space="preserve">PESCE SURGELATO </t>
  </si>
  <si>
    <t>Filetti di Halibut</t>
  </si>
  <si>
    <t>Filetti di merluzzo</t>
  </si>
  <si>
    <t>Filetti di platessa</t>
  </si>
  <si>
    <t>PARMIGIANO REGGIANO PORZIONATO I° scelta stagionato 18-24 mesi</t>
  </si>
  <si>
    <t>MINIBURGER VEGETALI</t>
  </si>
  <si>
    <t>YOGURT GUSTI VARI IN VASETTO DA 125 GR</t>
  </si>
  <si>
    <t>RAVIOLI RICOTTA SPINACI FRESCHI</t>
  </si>
  <si>
    <t xml:space="preserve">TORTELLINI FRESCHI </t>
  </si>
  <si>
    <t>GNOCCHI E GNOCHETTI FRESCHI</t>
  </si>
  <si>
    <t>OFFERTA TOTALE</t>
  </si>
  <si>
    <t>BASE E/O PIZZA MARGHERITA SENZA GLUTINE</t>
  </si>
  <si>
    <t xml:space="preserve">TOTALE CONSUMO STIMATO 4 MESI </t>
  </si>
  <si>
    <t>Prezzo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</si>
</sst>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164" formatCode="&quot;€&quot;\ 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3"/>
      <color theme="1"/>
      <name val="Calibri"/>
      <family val="2"/>
      <scheme val="minor"/>
    </font>
    <font>
      <sz val="11"/>
      <color rgb="FF333333"/>
      <name val="Arial"/>
      <family val="2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/>
    </xf>
    <xf numFmtId="0" fontId="4" fillId="3" borderId="6" xfId="0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4" fontId="0" fillId="0" borderId="0" xfId="0" applyNumberFormat="1" applyAlignment="1">
      <alignment horizontal="center"/>
    </xf>
    <xf numFmtId="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0" fillId="0" borderId="4" xfId="0" applyNumberFormat="1" applyBorder="1"/>
    <xf numFmtId="164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 applyProtection="1">
      <alignment horizontal="center"/>
      <protection locked="0"/>
    </xf>
    <xf numFmtId="164" fontId="0" fillId="0" borderId="4" xfId="0" applyNumberFormat="1" applyFont="1" applyBorder="1" applyAlignment="1">
      <alignment vertical="center"/>
    </xf>
    <xf numFmtId="4" fontId="0" fillId="3" borderId="0" xfId="0" applyNumberFormat="1" applyFill="1" applyAlignment="1">
      <alignment horizontal="center"/>
    </xf>
    <xf numFmtId="4" fontId="0" fillId="3" borderId="0" xfId="0" applyNumberFormat="1" applyFill="1" applyAlignment="1" applyProtection="1">
      <alignment horizontal="center"/>
      <protection locked="0"/>
    </xf>
    <xf numFmtId="164" fontId="1" fillId="3" borderId="0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8" fontId="4" fillId="0" borderId="4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right" wrapText="1"/>
    </xf>
    <xf numFmtId="164" fontId="5" fillId="2" borderId="13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4" fontId="2" fillId="3" borderId="0" xfId="0" applyNumberFormat="1" applyFont="1" applyFill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0" fillId="0" borderId="0" xfId="0" applyFill="1" applyBorder="1"/>
    <xf numFmtId="165" fontId="4" fillId="0" borderId="4" xfId="0" applyNumberFormat="1" applyFont="1" applyBorder="1" applyAlignment="1">
      <alignment horizontal="center"/>
    </xf>
    <xf numFmtId="1" fontId="0" fillId="0" borderId="0" xfId="0" applyNumberFormat="1" applyFill="1" applyBorder="1"/>
    <xf numFmtId="2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view="pageLayout" zoomScaleNormal="100" workbookViewId="0">
      <selection activeCell="L7" sqref="L7:L10"/>
    </sheetView>
  </sheetViews>
  <sheetFormatPr defaultRowHeight="15.75" x14ac:dyDescent="0.25"/>
  <cols>
    <col min="1" max="1" width="56.5703125" style="6" customWidth="1"/>
    <col min="2" max="2" width="10.5703125" style="3" customWidth="1"/>
    <col min="3" max="3" width="0.28515625" style="8" hidden="1" customWidth="1"/>
    <col min="4" max="4" width="10.140625" style="19" hidden="1" customWidth="1"/>
    <col min="5" max="5" width="27" style="19" customWidth="1"/>
    <col min="6" max="6" width="14.85546875" style="2" customWidth="1"/>
    <col min="7" max="7" width="19.28515625" style="2" hidden="1" customWidth="1"/>
    <col min="8" max="8" width="15.28515625" style="2" customWidth="1"/>
    <col min="9" max="9" width="16.85546875" style="1" customWidth="1"/>
    <col min="10" max="10" width="18.85546875" style="1" customWidth="1"/>
    <col min="11" max="11" width="14.85546875" style="1" customWidth="1"/>
    <col min="12" max="16384" width="9.140625" style="1"/>
  </cols>
  <sheetData>
    <row r="1" spans="1:10" ht="56.25" customHeight="1" thickBot="1" x14ac:dyDescent="0.3">
      <c r="A1" s="25" t="s">
        <v>0</v>
      </c>
      <c r="B1" s="25" t="s">
        <v>1</v>
      </c>
      <c r="C1" s="26" t="s">
        <v>62</v>
      </c>
      <c r="E1" s="26" t="s">
        <v>96</v>
      </c>
      <c r="F1" s="26" t="s">
        <v>97</v>
      </c>
      <c r="G1" s="26"/>
      <c r="H1" s="26" t="s">
        <v>83</v>
      </c>
      <c r="I1" s="26" t="s">
        <v>75</v>
      </c>
    </row>
    <row r="2" spans="1:10" ht="16.5" thickBot="1" x14ac:dyDescent="0.3">
      <c r="A2" s="4"/>
      <c r="B2" s="5"/>
      <c r="C2" s="7"/>
    </row>
    <row r="3" spans="1:10" ht="29.25" customHeight="1" x14ac:dyDescent="0.25">
      <c r="A3" s="65" t="s">
        <v>63</v>
      </c>
      <c r="B3" s="66"/>
      <c r="C3" s="66"/>
      <c r="D3" s="66"/>
      <c r="E3" s="66"/>
      <c r="F3" s="66"/>
      <c r="G3" s="55"/>
      <c r="H3" s="53"/>
      <c r="I3" s="40">
        <f>SUM(I4:I14)</f>
        <v>0</v>
      </c>
    </row>
    <row r="4" spans="1:10" ht="31.5" customHeight="1" x14ac:dyDescent="0.25">
      <c r="A4" s="39" t="s">
        <v>80</v>
      </c>
      <c r="B4" s="13"/>
      <c r="C4" s="14"/>
      <c r="D4" s="27"/>
      <c r="E4" s="27"/>
      <c r="F4" s="44"/>
      <c r="G4" s="44"/>
      <c r="H4" s="44"/>
      <c r="I4" s="29"/>
    </row>
    <row r="5" spans="1:10" ht="31.5" customHeight="1" x14ac:dyDescent="0.25">
      <c r="A5" s="42" t="s">
        <v>77</v>
      </c>
      <c r="B5" s="13" t="s">
        <v>2</v>
      </c>
      <c r="C5" s="14"/>
      <c r="D5" s="27">
        <v>800</v>
      </c>
      <c r="E5" s="56">
        <f>D5/12*4</f>
        <v>266.66666666666669</v>
      </c>
      <c r="F5" s="28">
        <v>10</v>
      </c>
      <c r="G5" s="28">
        <f>E5*F5</f>
        <v>2666.666666666667</v>
      </c>
      <c r="H5" s="47"/>
      <c r="I5" s="29">
        <f>E5*H5</f>
        <v>0</v>
      </c>
      <c r="J5" s="62"/>
    </row>
    <row r="6" spans="1:10" ht="31.5" customHeight="1" x14ac:dyDescent="0.25">
      <c r="A6" s="43" t="s">
        <v>76</v>
      </c>
      <c r="B6" s="10" t="s">
        <v>2</v>
      </c>
      <c r="C6" s="11"/>
      <c r="D6" s="27">
        <v>300</v>
      </c>
      <c r="E6" s="56">
        <f>D6/12*4</f>
        <v>100</v>
      </c>
      <c r="F6" s="28">
        <v>12</v>
      </c>
      <c r="G6" s="28">
        <f t="shared" ref="G6:G69" si="0">E6*F6</f>
        <v>1200</v>
      </c>
      <c r="H6" s="47"/>
      <c r="I6" s="29">
        <f t="shared" ref="I6:I14" si="1">E6*H6</f>
        <v>0</v>
      </c>
      <c r="J6" s="62"/>
    </row>
    <row r="7" spans="1:10" ht="31.5" customHeight="1" x14ac:dyDescent="0.25">
      <c r="A7" s="42" t="s">
        <v>78</v>
      </c>
      <c r="B7" s="10" t="s">
        <v>2</v>
      </c>
      <c r="C7" s="11"/>
      <c r="D7" s="27">
        <v>450</v>
      </c>
      <c r="E7" s="56">
        <f>D7/12*4</f>
        <v>150</v>
      </c>
      <c r="F7" s="28">
        <v>13.5</v>
      </c>
      <c r="G7" s="28">
        <f t="shared" si="0"/>
        <v>2025</v>
      </c>
      <c r="H7" s="47"/>
      <c r="I7" s="29">
        <f t="shared" si="1"/>
        <v>0</v>
      </c>
      <c r="J7" s="62"/>
    </row>
    <row r="8" spans="1:10" ht="31.5" customHeight="1" x14ac:dyDescent="0.25">
      <c r="A8" s="42" t="s">
        <v>79</v>
      </c>
      <c r="B8" s="10" t="s">
        <v>2</v>
      </c>
      <c r="C8" s="11"/>
      <c r="D8" s="27">
        <v>100</v>
      </c>
      <c r="E8" s="56">
        <f>D8/12*4</f>
        <v>33.333333333333336</v>
      </c>
      <c r="F8" s="28">
        <v>13.5</v>
      </c>
      <c r="G8" s="28">
        <f t="shared" si="0"/>
        <v>450.00000000000006</v>
      </c>
      <c r="H8" s="47"/>
      <c r="I8" s="29">
        <f t="shared" si="1"/>
        <v>0</v>
      </c>
      <c r="J8" s="62"/>
    </row>
    <row r="9" spans="1:10" ht="31.5" customHeight="1" x14ac:dyDescent="0.25">
      <c r="A9" s="41" t="s">
        <v>81</v>
      </c>
      <c r="B9" s="10"/>
      <c r="C9" s="11"/>
      <c r="D9" s="27"/>
      <c r="E9" s="56"/>
      <c r="F9" s="28"/>
      <c r="G9" s="28"/>
      <c r="H9" s="47"/>
      <c r="I9" s="29"/>
      <c r="J9" s="62"/>
    </row>
    <row r="10" spans="1:10" ht="31.5" customHeight="1" x14ac:dyDescent="0.25">
      <c r="A10" s="12" t="s">
        <v>3</v>
      </c>
      <c r="B10" s="13" t="s">
        <v>2</v>
      </c>
      <c r="C10" s="14">
        <v>760</v>
      </c>
      <c r="D10" s="27">
        <f>C10-(C10*20/100)</f>
        <v>608</v>
      </c>
      <c r="E10" s="56">
        <f>D10/12*4</f>
        <v>202.66666666666666</v>
      </c>
      <c r="F10" s="28">
        <v>4</v>
      </c>
      <c r="G10" s="28">
        <f t="shared" si="0"/>
        <v>810.66666666666663</v>
      </c>
      <c r="H10" s="47"/>
      <c r="I10" s="29">
        <f t="shared" si="1"/>
        <v>0</v>
      </c>
      <c r="J10" s="62"/>
    </row>
    <row r="11" spans="1:10" ht="31.5" customHeight="1" x14ac:dyDescent="0.25">
      <c r="A11" s="41" t="s">
        <v>82</v>
      </c>
      <c r="B11" s="10"/>
      <c r="C11" s="11"/>
      <c r="D11" s="27"/>
      <c r="E11" s="56"/>
      <c r="F11" s="28"/>
      <c r="G11" s="28"/>
      <c r="H11" s="47"/>
      <c r="I11" s="29"/>
      <c r="J11" s="62"/>
    </row>
    <row r="12" spans="1:10" ht="31.5" customHeight="1" x14ac:dyDescent="0.25">
      <c r="A12" s="12" t="s">
        <v>4</v>
      </c>
      <c r="B12" s="13" t="s">
        <v>2</v>
      </c>
      <c r="C12" s="14">
        <v>870</v>
      </c>
      <c r="D12" s="27">
        <f>C12-(C12*20/100)</f>
        <v>696</v>
      </c>
      <c r="E12" s="56">
        <f>D12/12*4</f>
        <v>232</v>
      </c>
      <c r="F12" s="28">
        <v>3.95</v>
      </c>
      <c r="G12" s="28">
        <f t="shared" si="0"/>
        <v>916.40000000000009</v>
      </c>
      <c r="H12" s="47"/>
      <c r="I12" s="29">
        <f t="shared" si="1"/>
        <v>0</v>
      </c>
      <c r="J12" s="62"/>
    </row>
    <row r="13" spans="1:10" ht="31.5" customHeight="1" x14ac:dyDescent="0.25">
      <c r="A13" s="12" t="s">
        <v>5</v>
      </c>
      <c r="B13" s="13" t="s">
        <v>2</v>
      </c>
      <c r="C13" s="14">
        <v>1750</v>
      </c>
      <c r="D13" s="27">
        <f>C13-(C13*20/100)</f>
        <v>1400</v>
      </c>
      <c r="E13" s="56">
        <f>D13/12*4</f>
        <v>466.66666666666669</v>
      </c>
      <c r="F13" s="28">
        <v>5.0999999999999996</v>
      </c>
      <c r="G13" s="28">
        <f t="shared" si="0"/>
        <v>2380</v>
      </c>
      <c r="H13" s="47"/>
      <c r="I13" s="29">
        <f t="shared" si="1"/>
        <v>0</v>
      </c>
      <c r="J13" s="62"/>
    </row>
    <row r="14" spans="1:10" ht="31.5" customHeight="1" x14ac:dyDescent="0.25">
      <c r="A14" s="22" t="s">
        <v>6</v>
      </c>
      <c r="B14" s="23" t="s">
        <v>2</v>
      </c>
      <c r="C14" s="24">
        <v>500</v>
      </c>
      <c r="D14" s="27">
        <f>C14-(C14*20/100)</f>
        <v>400</v>
      </c>
      <c r="E14" s="56">
        <f>D14/12*4</f>
        <v>133.33333333333334</v>
      </c>
      <c r="F14" s="28">
        <v>7</v>
      </c>
      <c r="G14" s="28">
        <f t="shared" si="0"/>
        <v>933.33333333333337</v>
      </c>
      <c r="H14" s="47"/>
      <c r="I14" s="29">
        <f t="shared" si="1"/>
        <v>0</v>
      </c>
      <c r="J14" s="62"/>
    </row>
    <row r="15" spans="1:10" ht="33.75" customHeight="1" thickBot="1" x14ac:dyDescent="0.3">
      <c r="A15" s="67" t="s">
        <v>64</v>
      </c>
      <c r="B15" s="68"/>
      <c r="C15" s="68"/>
      <c r="D15" s="69"/>
      <c r="E15" s="69"/>
      <c r="F15" s="70"/>
      <c r="G15" s="28"/>
      <c r="H15" s="54"/>
      <c r="I15" s="37">
        <f>SUM(I16:I51)</f>
        <v>0</v>
      </c>
      <c r="J15" s="62"/>
    </row>
    <row r="16" spans="1:10" ht="29.25" customHeight="1" x14ac:dyDescent="0.25">
      <c r="A16" s="9" t="s">
        <v>56</v>
      </c>
      <c r="B16" s="10" t="s">
        <v>57</v>
      </c>
      <c r="C16" s="11">
        <v>1100</v>
      </c>
      <c r="D16" s="27">
        <f t="shared" ref="D16:D75" si="2">C16-(C16*20/100)</f>
        <v>880</v>
      </c>
      <c r="E16" s="56">
        <f t="shared" ref="E16:E51" si="3">D16/12*4</f>
        <v>293.33333333333331</v>
      </c>
      <c r="F16" s="30">
        <v>0.36</v>
      </c>
      <c r="G16" s="28">
        <f t="shared" si="0"/>
        <v>105.6</v>
      </c>
      <c r="H16" s="47"/>
      <c r="I16" s="29">
        <f>E16*H16</f>
        <v>0</v>
      </c>
      <c r="J16" s="62"/>
    </row>
    <row r="17" spans="1:10" ht="29.25" customHeight="1" x14ac:dyDescent="0.25">
      <c r="A17" s="12" t="s">
        <v>48</v>
      </c>
      <c r="B17" s="13" t="s">
        <v>44</v>
      </c>
      <c r="C17" s="14">
        <v>350</v>
      </c>
      <c r="D17" s="27">
        <f t="shared" si="2"/>
        <v>280</v>
      </c>
      <c r="E17" s="56">
        <f t="shared" si="3"/>
        <v>93.333333333333329</v>
      </c>
      <c r="F17" s="30">
        <v>0.99</v>
      </c>
      <c r="G17" s="28">
        <f t="shared" si="0"/>
        <v>92.399999999999991</v>
      </c>
      <c r="H17" s="47"/>
      <c r="I17" s="29">
        <f t="shared" ref="I17:I51" si="4">E17*H17</f>
        <v>0</v>
      </c>
      <c r="J17" s="62"/>
    </row>
    <row r="18" spans="1:10" ht="29.25" customHeight="1" x14ac:dyDescent="0.25">
      <c r="A18" s="12" t="s">
        <v>8</v>
      </c>
      <c r="B18" s="13" t="s">
        <v>9</v>
      </c>
      <c r="C18" s="14">
        <v>200</v>
      </c>
      <c r="D18" s="27">
        <f t="shared" si="2"/>
        <v>160</v>
      </c>
      <c r="E18" s="56">
        <f t="shared" si="3"/>
        <v>53.333333333333336</v>
      </c>
      <c r="F18" s="30">
        <v>23</v>
      </c>
      <c r="G18" s="28">
        <f t="shared" si="0"/>
        <v>1226.6666666666667</v>
      </c>
      <c r="H18" s="47"/>
      <c r="I18" s="29">
        <f t="shared" si="4"/>
        <v>0</v>
      </c>
      <c r="J18" s="62"/>
    </row>
    <row r="19" spans="1:10" ht="29.25" customHeight="1" x14ac:dyDescent="0.25">
      <c r="A19" s="12" t="s">
        <v>68</v>
      </c>
      <c r="B19" s="13" t="s">
        <v>9</v>
      </c>
      <c r="C19" s="14">
        <v>830</v>
      </c>
      <c r="D19" s="27">
        <f t="shared" si="2"/>
        <v>664</v>
      </c>
      <c r="E19" s="56">
        <f t="shared" si="3"/>
        <v>221.33333333333334</v>
      </c>
      <c r="F19" s="30">
        <v>4</v>
      </c>
      <c r="G19" s="28">
        <f t="shared" si="0"/>
        <v>885.33333333333337</v>
      </c>
      <c r="H19" s="47"/>
      <c r="I19" s="29">
        <f t="shared" si="4"/>
        <v>0</v>
      </c>
      <c r="J19" s="62"/>
    </row>
    <row r="20" spans="1:10" ht="29.25" customHeight="1" x14ac:dyDescent="0.25">
      <c r="A20" s="12" t="s">
        <v>47</v>
      </c>
      <c r="B20" s="13" t="s">
        <v>9</v>
      </c>
      <c r="C20" s="14">
        <v>450</v>
      </c>
      <c r="D20" s="27">
        <f t="shared" si="2"/>
        <v>360</v>
      </c>
      <c r="E20" s="56">
        <f t="shared" si="3"/>
        <v>120</v>
      </c>
      <c r="F20" s="30">
        <v>3</v>
      </c>
      <c r="G20" s="28">
        <f t="shared" si="0"/>
        <v>360</v>
      </c>
      <c r="H20" s="47"/>
      <c r="I20" s="29">
        <f t="shared" si="4"/>
        <v>0</v>
      </c>
      <c r="J20" s="62"/>
    </row>
    <row r="21" spans="1:10" ht="29.25" customHeight="1" x14ac:dyDescent="0.25">
      <c r="A21" s="12" t="s">
        <v>51</v>
      </c>
      <c r="B21" s="13" t="s">
        <v>9</v>
      </c>
      <c r="C21" s="14">
        <v>50</v>
      </c>
      <c r="D21" s="27">
        <f t="shared" si="2"/>
        <v>40</v>
      </c>
      <c r="E21" s="56">
        <f t="shared" si="3"/>
        <v>13.333333333333334</v>
      </c>
      <c r="F21" s="30">
        <v>1.8</v>
      </c>
      <c r="G21" s="28">
        <f t="shared" si="0"/>
        <v>24</v>
      </c>
      <c r="H21" s="47"/>
      <c r="I21" s="29">
        <f t="shared" si="4"/>
        <v>0</v>
      </c>
      <c r="J21" s="62"/>
    </row>
    <row r="22" spans="1:10" ht="29.25" customHeight="1" x14ac:dyDescent="0.25">
      <c r="A22" s="12" t="s">
        <v>69</v>
      </c>
      <c r="B22" s="13" t="s">
        <v>9</v>
      </c>
      <c r="C22" s="14">
        <v>50</v>
      </c>
      <c r="D22" s="27">
        <f t="shared" si="2"/>
        <v>40</v>
      </c>
      <c r="E22" s="56">
        <f t="shared" si="3"/>
        <v>13.333333333333334</v>
      </c>
      <c r="F22" s="30">
        <v>3.59</v>
      </c>
      <c r="G22" s="28">
        <f t="shared" si="0"/>
        <v>47.866666666666667</v>
      </c>
      <c r="H22" s="47"/>
      <c r="I22" s="29">
        <f t="shared" si="4"/>
        <v>0</v>
      </c>
      <c r="J22" s="62"/>
    </row>
    <row r="23" spans="1:10" ht="29.25" customHeight="1" x14ac:dyDescent="0.25">
      <c r="A23" s="12" t="s">
        <v>20</v>
      </c>
      <c r="B23" s="13" t="s">
        <v>9</v>
      </c>
      <c r="C23" s="14">
        <v>55</v>
      </c>
      <c r="D23" s="27">
        <f t="shared" si="2"/>
        <v>44</v>
      </c>
      <c r="E23" s="56">
        <f t="shared" si="3"/>
        <v>14.666666666666666</v>
      </c>
      <c r="F23" s="30">
        <v>1.6</v>
      </c>
      <c r="G23" s="28">
        <f t="shared" si="0"/>
        <v>23.466666666666669</v>
      </c>
      <c r="H23" s="47"/>
      <c r="I23" s="29">
        <f t="shared" si="4"/>
        <v>0</v>
      </c>
      <c r="J23" s="62"/>
    </row>
    <row r="24" spans="1:10" ht="29.25" customHeight="1" x14ac:dyDescent="0.25">
      <c r="A24" s="12" t="s">
        <v>21</v>
      </c>
      <c r="B24" s="13" t="s">
        <v>9</v>
      </c>
      <c r="C24" s="14">
        <v>40</v>
      </c>
      <c r="D24" s="27">
        <f t="shared" si="2"/>
        <v>32</v>
      </c>
      <c r="E24" s="56">
        <f t="shared" si="3"/>
        <v>10.666666666666666</v>
      </c>
      <c r="F24" s="30">
        <v>2.12</v>
      </c>
      <c r="G24" s="28">
        <f t="shared" si="0"/>
        <v>22.613333333333333</v>
      </c>
      <c r="H24" s="47"/>
      <c r="I24" s="29">
        <f t="shared" si="4"/>
        <v>0</v>
      </c>
      <c r="J24" s="62"/>
    </row>
    <row r="25" spans="1:10" ht="29.25" customHeight="1" x14ac:dyDescent="0.25">
      <c r="A25" s="12" t="s">
        <v>16</v>
      </c>
      <c r="B25" s="13" t="s">
        <v>9</v>
      </c>
      <c r="C25" s="14">
        <v>400</v>
      </c>
      <c r="D25" s="27">
        <f t="shared" si="2"/>
        <v>320</v>
      </c>
      <c r="E25" s="56">
        <f t="shared" si="3"/>
        <v>106.66666666666667</v>
      </c>
      <c r="F25" s="30">
        <v>1.49</v>
      </c>
      <c r="G25" s="28">
        <f t="shared" si="0"/>
        <v>158.93333333333334</v>
      </c>
      <c r="H25" s="47"/>
      <c r="I25" s="29">
        <f t="shared" si="4"/>
        <v>0</v>
      </c>
      <c r="J25" s="62"/>
    </row>
    <row r="26" spans="1:10" ht="29.25" customHeight="1" x14ac:dyDescent="0.25">
      <c r="A26" s="12" t="s">
        <v>60</v>
      </c>
      <c r="B26" s="13" t="s">
        <v>9</v>
      </c>
      <c r="C26" s="14">
        <v>450</v>
      </c>
      <c r="D26" s="27">
        <v>36</v>
      </c>
      <c r="E26" s="56">
        <f t="shared" si="3"/>
        <v>12</v>
      </c>
      <c r="F26" s="30">
        <v>6</v>
      </c>
      <c r="G26" s="28">
        <f t="shared" si="0"/>
        <v>72</v>
      </c>
      <c r="H26" s="47"/>
      <c r="I26" s="29">
        <f t="shared" si="4"/>
        <v>0</v>
      </c>
      <c r="J26" s="62"/>
    </row>
    <row r="27" spans="1:10" ht="29.25" customHeight="1" x14ac:dyDescent="0.25">
      <c r="A27" s="12" t="s">
        <v>17</v>
      </c>
      <c r="B27" s="13" t="s">
        <v>9</v>
      </c>
      <c r="C27" s="14">
        <v>450</v>
      </c>
      <c r="D27" s="27">
        <f t="shared" si="2"/>
        <v>360</v>
      </c>
      <c r="E27" s="56">
        <f t="shared" si="3"/>
        <v>120</v>
      </c>
      <c r="F27" s="30">
        <v>0.53</v>
      </c>
      <c r="G27" s="28">
        <f t="shared" si="0"/>
        <v>63.6</v>
      </c>
      <c r="H27" s="47"/>
      <c r="I27" s="29">
        <f t="shared" si="4"/>
        <v>0</v>
      </c>
      <c r="J27" s="62"/>
    </row>
    <row r="28" spans="1:10" ht="29.25" customHeight="1" x14ac:dyDescent="0.25">
      <c r="A28" s="12" t="s">
        <v>93</v>
      </c>
      <c r="B28" s="13" t="s">
        <v>2</v>
      </c>
      <c r="C28" s="14">
        <v>1850</v>
      </c>
      <c r="D28" s="27">
        <f t="shared" si="2"/>
        <v>1480</v>
      </c>
      <c r="E28" s="56">
        <f t="shared" si="3"/>
        <v>493.33333333333331</v>
      </c>
      <c r="F28" s="30">
        <v>2</v>
      </c>
      <c r="G28" s="28">
        <f t="shared" si="0"/>
        <v>986.66666666666663</v>
      </c>
      <c r="H28" s="47"/>
      <c r="I28" s="29">
        <f t="shared" si="4"/>
        <v>0</v>
      </c>
      <c r="J28" s="62"/>
    </row>
    <row r="29" spans="1:10" ht="29.25" customHeight="1" x14ac:dyDescent="0.25">
      <c r="A29" s="12" t="s">
        <v>18</v>
      </c>
      <c r="B29" s="13" t="s">
        <v>9</v>
      </c>
      <c r="C29" s="14">
        <v>390</v>
      </c>
      <c r="D29" s="27">
        <f t="shared" si="2"/>
        <v>312</v>
      </c>
      <c r="E29" s="56">
        <f t="shared" si="3"/>
        <v>104</v>
      </c>
      <c r="F29" s="30">
        <v>2.2799999999999998</v>
      </c>
      <c r="G29" s="28">
        <f t="shared" si="0"/>
        <v>237.11999999999998</v>
      </c>
      <c r="H29" s="47"/>
      <c r="I29" s="29">
        <f t="shared" si="4"/>
        <v>0</v>
      </c>
      <c r="J29" s="62"/>
    </row>
    <row r="30" spans="1:10" ht="29.25" customHeight="1" x14ac:dyDescent="0.25">
      <c r="A30" s="12" t="s">
        <v>22</v>
      </c>
      <c r="B30" s="13" t="s">
        <v>9</v>
      </c>
      <c r="C30" s="14">
        <v>45</v>
      </c>
      <c r="D30" s="27">
        <f t="shared" si="2"/>
        <v>36</v>
      </c>
      <c r="E30" s="56">
        <f t="shared" si="3"/>
        <v>12</v>
      </c>
      <c r="F30" s="30">
        <v>1.2</v>
      </c>
      <c r="G30" s="28">
        <f t="shared" si="0"/>
        <v>14.399999999999999</v>
      </c>
      <c r="H30" s="47"/>
      <c r="I30" s="29">
        <f t="shared" si="4"/>
        <v>0</v>
      </c>
      <c r="J30" s="62"/>
    </row>
    <row r="31" spans="1:10" ht="29.25" customHeight="1" x14ac:dyDescent="0.25">
      <c r="A31" s="12" t="s">
        <v>49</v>
      </c>
      <c r="B31" s="13" t="s">
        <v>9</v>
      </c>
      <c r="C31" s="14">
        <v>50</v>
      </c>
      <c r="D31" s="27">
        <f t="shared" si="2"/>
        <v>40</v>
      </c>
      <c r="E31" s="56">
        <f t="shared" si="3"/>
        <v>13.333333333333334</v>
      </c>
      <c r="F31" s="30">
        <v>2.5</v>
      </c>
      <c r="G31" s="28">
        <f t="shared" si="0"/>
        <v>33.333333333333336</v>
      </c>
      <c r="H31" s="47"/>
      <c r="I31" s="29">
        <f t="shared" si="4"/>
        <v>0</v>
      </c>
      <c r="J31" s="62"/>
    </row>
    <row r="32" spans="1:10" ht="29.25" customHeight="1" x14ac:dyDescent="0.25">
      <c r="A32" s="12" t="s">
        <v>55</v>
      </c>
      <c r="B32" s="13" t="s">
        <v>2</v>
      </c>
      <c r="C32" s="14">
        <v>18</v>
      </c>
      <c r="D32" s="27">
        <f t="shared" si="2"/>
        <v>14.4</v>
      </c>
      <c r="E32" s="56">
        <f t="shared" si="3"/>
        <v>4.8</v>
      </c>
      <c r="F32" s="30">
        <v>3.5</v>
      </c>
      <c r="G32" s="28">
        <f t="shared" si="0"/>
        <v>16.8</v>
      </c>
      <c r="H32" s="47"/>
      <c r="I32" s="29">
        <f t="shared" si="4"/>
        <v>0</v>
      </c>
      <c r="J32" s="62"/>
    </row>
    <row r="33" spans="1:10" ht="29.25" customHeight="1" x14ac:dyDescent="0.25">
      <c r="A33" s="12" t="s">
        <v>46</v>
      </c>
      <c r="B33" s="13" t="s">
        <v>9</v>
      </c>
      <c r="C33" s="14">
        <v>75</v>
      </c>
      <c r="D33" s="27">
        <f t="shared" si="2"/>
        <v>60</v>
      </c>
      <c r="E33" s="56">
        <f t="shared" si="3"/>
        <v>20</v>
      </c>
      <c r="F33" s="30">
        <v>7.25</v>
      </c>
      <c r="G33" s="28">
        <f t="shared" si="0"/>
        <v>145</v>
      </c>
      <c r="H33" s="47"/>
      <c r="I33" s="29">
        <f t="shared" si="4"/>
        <v>0</v>
      </c>
      <c r="J33" s="62"/>
    </row>
    <row r="34" spans="1:10" ht="29.25" customHeight="1" x14ac:dyDescent="0.25">
      <c r="A34" s="12" t="s">
        <v>23</v>
      </c>
      <c r="B34" s="13" t="s">
        <v>9</v>
      </c>
      <c r="C34" s="14">
        <v>70</v>
      </c>
      <c r="D34" s="27">
        <f t="shared" si="2"/>
        <v>56</v>
      </c>
      <c r="E34" s="56">
        <f t="shared" si="3"/>
        <v>18.666666666666668</v>
      </c>
      <c r="F34" s="30">
        <v>1.06</v>
      </c>
      <c r="G34" s="28">
        <f t="shared" si="0"/>
        <v>19.786666666666669</v>
      </c>
      <c r="H34" s="47"/>
      <c r="I34" s="29">
        <f t="shared" si="4"/>
        <v>0</v>
      </c>
      <c r="J34" s="62"/>
    </row>
    <row r="35" spans="1:10" ht="29.25" customHeight="1" x14ac:dyDescent="0.25">
      <c r="A35" s="12" t="s">
        <v>52</v>
      </c>
      <c r="B35" s="13" t="s">
        <v>9</v>
      </c>
      <c r="C35" s="14">
        <v>700</v>
      </c>
      <c r="D35" s="27">
        <f t="shared" si="2"/>
        <v>560</v>
      </c>
      <c r="E35" s="56">
        <f t="shared" si="3"/>
        <v>186.66666666666666</v>
      </c>
      <c r="F35" s="30">
        <v>0.8</v>
      </c>
      <c r="G35" s="28">
        <f t="shared" si="0"/>
        <v>149.33333333333334</v>
      </c>
      <c r="H35" s="47"/>
      <c r="I35" s="29">
        <f t="shared" si="4"/>
        <v>0</v>
      </c>
      <c r="J35" s="62"/>
    </row>
    <row r="36" spans="1:10" ht="33.75" customHeight="1" x14ac:dyDescent="0.25">
      <c r="A36" s="12" t="s">
        <v>66</v>
      </c>
      <c r="B36" s="13" t="s">
        <v>9</v>
      </c>
      <c r="C36" s="14">
        <v>4600</v>
      </c>
      <c r="D36" s="27">
        <f t="shared" si="2"/>
        <v>3680</v>
      </c>
      <c r="E36" s="56">
        <v>1220</v>
      </c>
      <c r="F36" s="30">
        <v>1.5</v>
      </c>
      <c r="G36" s="28">
        <f t="shared" si="0"/>
        <v>1830</v>
      </c>
      <c r="H36" s="47"/>
      <c r="I36" s="29">
        <f t="shared" si="4"/>
        <v>0</v>
      </c>
      <c r="J36" s="62"/>
    </row>
    <row r="37" spans="1:10" ht="29.25" customHeight="1" x14ac:dyDescent="0.25">
      <c r="A37" s="12" t="s">
        <v>7</v>
      </c>
      <c r="B37" s="13" t="s">
        <v>2</v>
      </c>
      <c r="C37" s="14">
        <v>1100</v>
      </c>
      <c r="D37" s="27">
        <f t="shared" si="2"/>
        <v>880</v>
      </c>
      <c r="E37" s="56">
        <v>290</v>
      </c>
      <c r="F37" s="30">
        <v>8</v>
      </c>
      <c r="G37" s="28">
        <f t="shared" si="0"/>
        <v>2320</v>
      </c>
      <c r="H37" s="47"/>
      <c r="I37" s="29">
        <f t="shared" si="4"/>
        <v>0</v>
      </c>
      <c r="J37" s="62"/>
    </row>
    <row r="38" spans="1:10" ht="29.25" customHeight="1" x14ac:dyDescent="0.25">
      <c r="A38" s="12" t="s">
        <v>24</v>
      </c>
      <c r="B38" s="13" t="s">
        <v>9</v>
      </c>
      <c r="C38" s="14">
        <v>330</v>
      </c>
      <c r="D38" s="27">
        <f t="shared" si="2"/>
        <v>264</v>
      </c>
      <c r="E38" s="56">
        <f t="shared" si="3"/>
        <v>88</v>
      </c>
      <c r="F38" s="30">
        <v>10</v>
      </c>
      <c r="G38" s="28">
        <f t="shared" si="0"/>
        <v>880</v>
      </c>
      <c r="H38" s="47"/>
      <c r="I38" s="29">
        <f t="shared" si="4"/>
        <v>0</v>
      </c>
      <c r="J38" s="62"/>
    </row>
    <row r="39" spans="1:10" ht="29.25" customHeight="1" x14ac:dyDescent="0.25">
      <c r="A39" s="12" t="s">
        <v>58</v>
      </c>
      <c r="B39" s="13" t="s">
        <v>9</v>
      </c>
      <c r="C39" s="14">
        <v>6</v>
      </c>
      <c r="D39" s="27">
        <f t="shared" si="2"/>
        <v>4.8</v>
      </c>
      <c r="E39" s="60">
        <v>1</v>
      </c>
      <c r="F39" s="30">
        <v>40</v>
      </c>
      <c r="G39" s="28">
        <f t="shared" si="0"/>
        <v>40</v>
      </c>
      <c r="H39" s="47"/>
      <c r="I39" s="29">
        <f t="shared" si="4"/>
        <v>0</v>
      </c>
      <c r="J39" s="62"/>
    </row>
    <row r="40" spans="1:10" ht="29.25" customHeight="1" x14ac:dyDescent="0.25">
      <c r="A40" s="12" t="s">
        <v>12</v>
      </c>
      <c r="B40" s="13" t="s">
        <v>9</v>
      </c>
      <c r="C40" s="14">
        <v>3800</v>
      </c>
      <c r="D40" s="27">
        <f t="shared" si="2"/>
        <v>3040</v>
      </c>
      <c r="E40" s="56">
        <f t="shared" si="3"/>
        <v>1013.3333333333334</v>
      </c>
      <c r="F40" s="30">
        <v>0.6</v>
      </c>
      <c r="G40" s="28">
        <f t="shared" si="0"/>
        <v>608</v>
      </c>
      <c r="H40" s="47"/>
      <c r="I40" s="29">
        <f t="shared" si="4"/>
        <v>0</v>
      </c>
      <c r="J40" s="62"/>
    </row>
    <row r="41" spans="1:10" ht="29.25" customHeight="1" x14ac:dyDescent="0.25">
      <c r="A41" s="12" t="s">
        <v>70</v>
      </c>
      <c r="B41" s="13" t="s">
        <v>2</v>
      </c>
      <c r="C41" s="14">
        <v>200</v>
      </c>
      <c r="D41" s="27">
        <f t="shared" si="2"/>
        <v>160</v>
      </c>
      <c r="E41" s="56">
        <f t="shared" si="3"/>
        <v>53.333333333333336</v>
      </c>
      <c r="F41" s="30">
        <v>27</v>
      </c>
      <c r="G41" s="28">
        <f t="shared" si="0"/>
        <v>1440</v>
      </c>
      <c r="H41" s="47"/>
      <c r="I41" s="29">
        <f t="shared" si="4"/>
        <v>0</v>
      </c>
      <c r="J41" s="62"/>
    </row>
    <row r="42" spans="1:10" ht="29.25" customHeight="1" x14ac:dyDescent="0.25">
      <c r="A42" s="12" t="s">
        <v>91</v>
      </c>
      <c r="B42" s="13" t="s">
        <v>9</v>
      </c>
      <c r="C42" s="14">
        <v>295</v>
      </c>
      <c r="D42" s="27">
        <f t="shared" si="2"/>
        <v>236</v>
      </c>
      <c r="E42" s="56">
        <f t="shared" si="3"/>
        <v>78.666666666666671</v>
      </c>
      <c r="F42" s="30">
        <v>4</v>
      </c>
      <c r="G42" s="28">
        <f t="shared" si="0"/>
        <v>314.66666666666669</v>
      </c>
      <c r="H42" s="47"/>
      <c r="I42" s="29">
        <f t="shared" si="4"/>
        <v>0</v>
      </c>
      <c r="J42" s="62"/>
    </row>
    <row r="43" spans="1:10" ht="29.25" customHeight="1" x14ac:dyDescent="0.25">
      <c r="A43" s="12" t="s">
        <v>19</v>
      </c>
      <c r="B43" s="13" t="s">
        <v>9</v>
      </c>
      <c r="C43" s="14">
        <v>1800</v>
      </c>
      <c r="D43" s="27">
        <f t="shared" si="2"/>
        <v>1440</v>
      </c>
      <c r="E43" s="56">
        <f t="shared" si="3"/>
        <v>480</v>
      </c>
      <c r="F43" s="30">
        <v>1</v>
      </c>
      <c r="G43" s="28">
        <f t="shared" si="0"/>
        <v>480</v>
      </c>
      <c r="H43" s="47"/>
      <c r="I43" s="29">
        <f t="shared" si="4"/>
        <v>0</v>
      </c>
      <c r="J43" s="62"/>
    </row>
    <row r="44" spans="1:10" ht="29.25" customHeight="1" x14ac:dyDescent="0.25">
      <c r="A44" s="12" t="s">
        <v>15</v>
      </c>
      <c r="B44" s="13" t="s">
        <v>9</v>
      </c>
      <c r="C44" s="14">
        <v>150</v>
      </c>
      <c r="D44" s="27">
        <f t="shared" si="2"/>
        <v>120</v>
      </c>
      <c r="E44" s="56">
        <f t="shared" si="3"/>
        <v>40</v>
      </c>
      <c r="F44" s="30">
        <v>0.26</v>
      </c>
      <c r="G44" s="28">
        <f t="shared" si="0"/>
        <v>10.4</v>
      </c>
      <c r="H44" s="47"/>
      <c r="I44" s="29">
        <f t="shared" si="4"/>
        <v>0</v>
      </c>
      <c r="J44" s="62"/>
    </row>
    <row r="45" spans="1:10" ht="29.25" customHeight="1" x14ac:dyDescent="0.25">
      <c r="A45" s="12" t="s">
        <v>54</v>
      </c>
      <c r="B45" s="13" t="s">
        <v>44</v>
      </c>
      <c r="C45" s="14">
        <v>50</v>
      </c>
      <c r="D45" s="27">
        <f t="shared" si="2"/>
        <v>40</v>
      </c>
      <c r="E45" s="56">
        <f t="shared" si="3"/>
        <v>13.333333333333334</v>
      </c>
      <c r="F45" s="30">
        <v>1.66</v>
      </c>
      <c r="G45" s="28">
        <f t="shared" si="0"/>
        <v>22.133333333333333</v>
      </c>
      <c r="H45" s="47"/>
      <c r="I45" s="29">
        <f t="shared" si="4"/>
        <v>0</v>
      </c>
      <c r="J45" s="62"/>
    </row>
    <row r="46" spans="1:10" ht="29.25" customHeight="1" x14ac:dyDescent="0.25">
      <c r="A46" s="12" t="s">
        <v>10</v>
      </c>
      <c r="B46" s="13" t="s">
        <v>11</v>
      </c>
      <c r="C46" s="14">
        <v>3600</v>
      </c>
      <c r="D46" s="27">
        <f t="shared" si="2"/>
        <v>2880</v>
      </c>
      <c r="E46" s="56">
        <f t="shared" si="3"/>
        <v>960</v>
      </c>
      <c r="F46" s="30">
        <v>1</v>
      </c>
      <c r="G46" s="28">
        <f t="shared" si="0"/>
        <v>960</v>
      </c>
      <c r="H46" s="47"/>
      <c r="I46" s="29">
        <f t="shared" si="4"/>
        <v>0</v>
      </c>
      <c r="J46" s="62"/>
    </row>
    <row r="47" spans="1:10" ht="29.25" customHeight="1" x14ac:dyDescent="0.25">
      <c r="A47" s="12" t="s">
        <v>14</v>
      </c>
      <c r="B47" s="13" t="s">
        <v>9</v>
      </c>
      <c r="C47" s="14">
        <v>250</v>
      </c>
      <c r="D47" s="27">
        <f t="shared" si="2"/>
        <v>200</v>
      </c>
      <c r="E47" s="56">
        <f t="shared" si="3"/>
        <v>66.666666666666671</v>
      </c>
      <c r="F47" s="30">
        <v>0.26</v>
      </c>
      <c r="G47" s="28">
        <f t="shared" si="0"/>
        <v>17.333333333333336</v>
      </c>
      <c r="H47" s="47"/>
      <c r="I47" s="29">
        <f t="shared" si="4"/>
        <v>0</v>
      </c>
      <c r="J47" s="62"/>
    </row>
    <row r="48" spans="1:10" ht="29.25" customHeight="1" x14ac:dyDescent="0.25">
      <c r="A48" s="12" t="s">
        <v>92</v>
      </c>
      <c r="B48" s="13" t="s">
        <v>2</v>
      </c>
      <c r="C48" s="14">
        <v>300</v>
      </c>
      <c r="D48" s="27">
        <f t="shared" si="2"/>
        <v>240</v>
      </c>
      <c r="E48" s="56">
        <f t="shared" si="3"/>
        <v>80</v>
      </c>
      <c r="F48" s="30">
        <v>5</v>
      </c>
      <c r="G48" s="28">
        <f t="shared" si="0"/>
        <v>400</v>
      </c>
      <c r="H48" s="47"/>
      <c r="I48" s="29">
        <f t="shared" si="4"/>
        <v>0</v>
      </c>
      <c r="J48" s="62"/>
    </row>
    <row r="49" spans="1:10" ht="29.25" customHeight="1" x14ac:dyDescent="0.25">
      <c r="A49" s="12" t="s">
        <v>13</v>
      </c>
      <c r="B49" s="13" t="s">
        <v>9</v>
      </c>
      <c r="C49" s="14">
        <v>3500</v>
      </c>
      <c r="D49" s="27">
        <f t="shared" si="2"/>
        <v>2800</v>
      </c>
      <c r="E49" s="56">
        <v>950</v>
      </c>
      <c r="F49" s="30">
        <v>5.43</v>
      </c>
      <c r="G49" s="28">
        <f t="shared" si="0"/>
        <v>5158.5</v>
      </c>
      <c r="H49" s="47"/>
      <c r="I49" s="29">
        <f t="shared" si="4"/>
        <v>0</v>
      </c>
      <c r="J49" s="62"/>
    </row>
    <row r="50" spans="1:10" ht="29.25" customHeight="1" x14ac:dyDescent="0.25">
      <c r="A50" s="12" t="s">
        <v>53</v>
      </c>
      <c r="B50" s="13" t="s">
        <v>9</v>
      </c>
      <c r="C50" s="14">
        <v>1250</v>
      </c>
      <c r="D50" s="27">
        <f t="shared" si="2"/>
        <v>1000</v>
      </c>
      <c r="E50" s="56">
        <v>350</v>
      </c>
      <c r="F50" s="30">
        <v>3.29</v>
      </c>
      <c r="G50" s="28">
        <f t="shared" si="0"/>
        <v>1151.5</v>
      </c>
      <c r="H50" s="47"/>
      <c r="I50" s="29">
        <f t="shared" si="4"/>
        <v>0</v>
      </c>
      <c r="J50" s="62"/>
    </row>
    <row r="51" spans="1:10" ht="29.25" customHeight="1" thickBot="1" x14ac:dyDescent="0.3">
      <c r="A51" s="22" t="s">
        <v>61</v>
      </c>
      <c r="B51" s="23" t="s">
        <v>45</v>
      </c>
      <c r="C51" s="24">
        <v>6000</v>
      </c>
      <c r="D51" s="27">
        <f t="shared" si="2"/>
        <v>4800</v>
      </c>
      <c r="E51" s="56">
        <f t="shared" si="3"/>
        <v>1600</v>
      </c>
      <c r="F51" s="30">
        <v>0.18</v>
      </c>
      <c r="G51" s="28">
        <f t="shared" si="0"/>
        <v>288</v>
      </c>
      <c r="H51" s="47"/>
      <c r="I51" s="29">
        <f t="shared" si="4"/>
        <v>0</v>
      </c>
      <c r="J51" s="62"/>
    </row>
    <row r="52" spans="1:10" ht="36" customHeight="1" thickBot="1" x14ac:dyDescent="0.3">
      <c r="A52" s="71" t="s">
        <v>65</v>
      </c>
      <c r="B52" s="72"/>
      <c r="C52" s="72"/>
      <c r="D52" s="69"/>
      <c r="E52" s="69"/>
      <c r="F52" s="70"/>
      <c r="G52" s="28"/>
      <c r="H52" s="54"/>
      <c r="I52" s="36">
        <f>SUM(I53:I63)</f>
        <v>0</v>
      </c>
      <c r="J52" s="62"/>
    </row>
    <row r="53" spans="1:10" ht="30" customHeight="1" x14ac:dyDescent="0.25">
      <c r="A53" s="9" t="s">
        <v>88</v>
      </c>
      <c r="B53" s="10" t="s">
        <v>2</v>
      </c>
      <c r="C53" s="11">
        <v>1150</v>
      </c>
      <c r="D53" s="27">
        <f t="shared" si="2"/>
        <v>920</v>
      </c>
      <c r="E53" s="56">
        <v>305</v>
      </c>
      <c r="F53" s="30">
        <v>12</v>
      </c>
      <c r="G53" s="28">
        <f t="shared" si="0"/>
        <v>3660</v>
      </c>
      <c r="H53" s="47"/>
      <c r="I53" s="29">
        <f>E53*H53</f>
        <v>0</v>
      </c>
      <c r="J53" s="62"/>
    </row>
    <row r="54" spans="1:10" ht="30" customHeight="1" x14ac:dyDescent="0.25">
      <c r="A54" s="12" t="s">
        <v>25</v>
      </c>
      <c r="B54" s="13" t="s">
        <v>2</v>
      </c>
      <c r="C54" s="14">
        <v>450</v>
      </c>
      <c r="D54" s="27">
        <f t="shared" si="2"/>
        <v>360</v>
      </c>
      <c r="E54" s="56">
        <f t="shared" ref="E54:E62" si="5">D54/12*4</f>
        <v>120</v>
      </c>
      <c r="F54" s="30">
        <v>8</v>
      </c>
      <c r="G54" s="28">
        <f t="shared" si="0"/>
        <v>960</v>
      </c>
      <c r="H54" s="47"/>
      <c r="I54" s="29">
        <f t="shared" ref="I54:I63" si="6">E54*H54</f>
        <v>0</v>
      </c>
      <c r="J54" s="62"/>
    </row>
    <row r="55" spans="1:10" ht="30" customHeight="1" x14ac:dyDescent="0.25">
      <c r="A55" s="12" t="s">
        <v>26</v>
      </c>
      <c r="B55" s="13" t="s">
        <v>2</v>
      </c>
      <c r="C55" s="14">
        <v>300</v>
      </c>
      <c r="D55" s="27">
        <f t="shared" si="2"/>
        <v>240</v>
      </c>
      <c r="E55" s="56">
        <f t="shared" si="5"/>
        <v>80</v>
      </c>
      <c r="F55" s="30">
        <v>4</v>
      </c>
      <c r="G55" s="28">
        <f t="shared" si="0"/>
        <v>320</v>
      </c>
      <c r="H55" s="47"/>
      <c r="I55" s="29">
        <f t="shared" si="6"/>
        <v>0</v>
      </c>
      <c r="J55" s="62"/>
    </row>
    <row r="56" spans="1:10" ht="30" customHeight="1" x14ac:dyDescent="0.25">
      <c r="A56" s="12" t="s">
        <v>27</v>
      </c>
      <c r="B56" s="13" t="s">
        <v>2</v>
      </c>
      <c r="C56" s="14">
        <v>450</v>
      </c>
      <c r="D56" s="27">
        <f t="shared" si="2"/>
        <v>360</v>
      </c>
      <c r="E56" s="56">
        <f t="shared" si="5"/>
        <v>120</v>
      </c>
      <c r="F56" s="30">
        <v>9</v>
      </c>
      <c r="G56" s="28">
        <f t="shared" si="0"/>
        <v>1080</v>
      </c>
      <c r="H56" s="47"/>
      <c r="I56" s="29">
        <f t="shared" si="6"/>
        <v>0</v>
      </c>
      <c r="J56" s="62"/>
    </row>
    <row r="57" spans="1:10" ht="30" customHeight="1" x14ac:dyDescent="0.25">
      <c r="A57" s="12" t="s">
        <v>28</v>
      </c>
      <c r="B57" s="13" t="s">
        <v>2</v>
      </c>
      <c r="C57" s="14">
        <v>250</v>
      </c>
      <c r="D57" s="27">
        <f t="shared" si="2"/>
        <v>200</v>
      </c>
      <c r="E57" s="56">
        <f t="shared" si="5"/>
        <v>66.666666666666671</v>
      </c>
      <c r="F57" s="30">
        <v>7</v>
      </c>
      <c r="G57" s="28">
        <f t="shared" si="0"/>
        <v>466.66666666666669</v>
      </c>
      <c r="H57" s="47"/>
      <c r="I57" s="29">
        <f t="shared" si="6"/>
        <v>0</v>
      </c>
      <c r="J57" s="62"/>
    </row>
    <row r="58" spans="1:10" ht="30" customHeight="1" x14ac:dyDescent="0.25">
      <c r="A58" s="12" t="s">
        <v>90</v>
      </c>
      <c r="B58" s="13" t="s">
        <v>45</v>
      </c>
      <c r="C58" s="14">
        <v>1650</v>
      </c>
      <c r="D58" s="27">
        <f t="shared" si="2"/>
        <v>1320</v>
      </c>
      <c r="E58" s="56">
        <f t="shared" si="5"/>
        <v>440</v>
      </c>
      <c r="F58" s="30">
        <v>0.3</v>
      </c>
      <c r="G58" s="28">
        <f t="shared" si="0"/>
        <v>132</v>
      </c>
      <c r="H58" s="47"/>
      <c r="I58" s="29">
        <f t="shared" si="6"/>
        <v>0</v>
      </c>
      <c r="J58" s="62"/>
    </row>
    <row r="59" spans="1:10" ht="30" customHeight="1" x14ac:dyDescent="0.25">
      <c r="A59" s="12" t="s">
        <v>29</v>
      </c>
      <c r="B59" s="13" t="s">
        <v>57</v>
      </c>
      <c r="C59" s="14">
        <v>2150</v>
      </c>
      <c r="D59" s="27">
        <f t="shared" si="2"/>
        <v>1720</v>
      </c>
      <c r="E59" s="56">
        <v>550</v>
      </c>
      <c r="F59" s="30">
        <v>1.5</v>
      </c>
      <c r="G59" s="28">
        <f t="shared" si="0"/>
        <v>825</v>
      </c>
      <c r="H59" s="47"/>
      <c r="I59" s="29">
        <f t="shared" si="6"/>
        <v>0</v>
      </c>
      <c r="J59" s="62"/>
    </row>
    <row r="60" spans="1:10" ht="30" customHeight="1" x14ac:dyDescent="0.25">
      <c r="A60" s="12" t="s">
        <v>30</v>
      </c>
      <c r="B60" s="13" t="s">
        <v>2</v>
      </c>
      <c r="C60" s="14">
        <v>15</v>
      </c>
      <c r="D60" s="27">
        <f t="shared" si="2"/>
        <v>12</v>
      </c>
      <c r="E60" s="56">
        <f t="shared" si="5"/>
        <v>4</v>
      </c>
      <c r="F60" s="30">
        <v>5</v>
      </c>
      <c r="G60" s="28">
        <f t="shared" si="0"/>
        <v>20</v>
      </c>
      <c r="H60" s="47"/>
      <c r="I60" s="29">
        <f t="shared" si="6"/>
        <v>0</v>
      </c>
      <c r="J60" s="62"/>
    </row>
    <row r="61" spans="1:10" ht="30" customHeight="1" x14ac:dyDescent="0.25">
      <c r="A61" s="12" t="s">
        <v>31</v>
      </c>
      <c r="B61" s="13" t="s">
        <v>2</v>
      </c>
      <c r="C61" s="14">
        <v>410</v>
      </c>
      <c r="D61" s="27">
        <f t="shared" si="2"/>
        <v>328</v>
      </c>
      <c r="E61" s="56">
        <v>110</v>
      </c>
      <c r="F61" s="30">
        <v>10.5</v>
      </c>
      <c r="G61" s="28">
        <f t="shared" si="0"/>
        <v>1155</v>
      </c>
      <c r="H61" s="47"/>
      <c r="I61" s="29">
        <f t="shared" si="6"/>
        <v>0</v>
      </c>
      <c r="J61" s="62"/>
    </row>
    <row r="62" spans="1:10" ht="30" customHeight="1" x14ac:dyDescent="0.25">
      <c r="A62" s="12" t="s">
        <v>32</v>
      </c>
      <c r="B62" s="13" t="s">
        <v>2</v>
      </c>
      <c r="C62" s="14">
        <v>300</v>
      </c>
      <c r="D62" s="27">
        <f t="shared" si="2"/>
        <v>240</v>
      </c>
      <c r="E62" s="56">
        <f t="shared" si="5"/>
        <v>80</v>
      </c>
      <c r="F62" s="30">
        <v>6</v>
      </c>
      <c r="G62" s="28">
        <f t="shared" si="0"/>
        <v>480</v>
      </c>
      <c r="H62" s="47"/>
      <c r="I62" s="29">
        <f t="shared" si="6"/>
        <v>0</v>
      </c>
      <c r="J62" s="62"/>
    </row>
    <row r="63" spans="1:10" ht="30" customHeight="1" thickBot="1" x14ac:dyDescent="0.3">
      <c r="A63" s="22" t="s">
        <v>71</v>
      </c>
      <c r="B63" s="23" t="s">
        <v>45</v>
      </c>
      <c r="C63" s="24">
        <v>1900</v>
      </c>
      <c r="D63" s="27">
        <f t="shared" si="2"/>
        <v>1520</v>
      </c>
      <c r="E63" s="56">
        <v>500</v>
      </c>
      <c r="F63" s="30">
        <v>0.5</v>
      </c>
      <c r="G63" s="28">
        <f t="shared" si="0"/>
        <v>250</v>
      </c>
      <c r="H63" s="47"/>
      <c r="I63" s="29">
        <f t="shared" si="6"/>
        <v>0</v>
      </c>
      <c r="J63" s="62"/>
    </row>
    <row r="64" spans="1:10" ht="32.25" customHeight="1" thickBot="1" x14ac:dyDescent="0.3">
      <c r="A64" s="71" t="s">
        <v>67</v>
      </c>
      <c r="B64" s="72"/>
      <c r="C64" s="72"/>
      <c r="D64" s="69"/>
      <c r="E64" s="69"/>
      <c r="F64" s="70"/>
      <c r="G64" s="28"/>
      <c r="H64" s="54"/>
      <c r="I64" s="36">
        <f>SUM(I65:I82)</f>
        <v>0</v>
      </c>
      <c r="J64" s="62"/>
    </row>
    <row r="65" spans="1:10" ht="30.75" customHeight="1" x14ac:dyDescent="0.25">
      <c r="A65" s="9" t="s">
        <v>33</v>
      </c>
      <c r="B65" s="10" t="s">
        <v>2</v>
      </c>
      <c r="C65" s="11">
        <v>350</v>
      </c>
      <c r="D65" s="27">
        <f t="shared" si="2"/>
        <v>280</v>
      </c>
      <c r="E65" s="56">
        <v>95</v>
      </c>
      <c r="F65" s="28">
        <v>0.95</v>
      </c>
      <c r="G65" s="28">
        <f t="shared" si="0"/>
        <v>90.25</v>
      </c>
      <c r="H65" s="47"/>
      <c r="I65" s="29">
        <f>E65*H65</f>
        <v>0</v>
      </c>
      <c r="J65" s="62"/>
    </row>
    <row r="66" spans="1:10" ht="30.75" customHeight="1" x14ac:dyDescent="0.25">
      <c r="A66" s="12" t="s">
        <v>34</v>
      </c>
      <c r="B66" s="13" t="s">
        <v>2</v>
      </c>
      <c r="C66" s="14">
        <v>2750</v>
      </c>
      <c r="D66" s="27">
        <f t="shared" si="2"/>
        <v>2200</v>
      </c>
      <c r="E66" s="56">
        <v>740</v>
      </c>
      <c r="F66" s="28">
        <v>0.7</v>
      </c>
      <c r="G66" s="28">
        <f t="shared" si="0"/>
        <v>518</v>
      </c>
      <c r="H66" s="47"/>
      <c r="I66" s="29">
        <f t="shared" ref="I66:I82" si="7">E66*H66</f>
        <v>0</v>
      </c>
      <c r="J66" s="62"/>
    </row>
    <row r="67" spans="1:10" ht="30.75" customHeight="1" x14ac:dyDescent="0.25">
      <c r="A67" s="12" t="s">
        <v>35</v>
      </c>
      <c r="B67" s="13" t="s">
        <v>2</v>
      </c>
      <c r="C67" s="14">
        <v>810</v>
      </c>
      <c r="D67" s="27">
        <f t="shared" si="2"/>
        <v>648</v>
      </c>
      <c r="E67" s="56">
        <v>220</v>
      </c>
      <c r="F67" s="28">
        <v>1.25</v>
      </c>
      <c r="G67" s="28">
        <f t="shared" si="0"/>
        <v>275</v>
      </c>
      <c r="H67" s="47"/>
      <c r="I67" s="29">
        <f t="shared" si="7"/>
        <v>0</v>
      </c>
      <c r="J67" s="62"/>
    </row>
    <row r="68" spans="1:10" ht="30.75" customHeight="1" x14ac:dyDescent="0.25">
      <c r="A68" s="12" t="s">
        <v>36</v>
      </c>
      <c r="B68" s="13" t="s">
        <v>2</v>
      </c>
      <c r="C68" s="14">
        <v>900</v>
      </c>
      <c r="D68" s="27">
        <f t="shared" si="2"/>
        <v>720</v>
      </c>
      <c r="E68" s="56">
        <f t="shared" ref="E68:E78" si="8">D68/12*4</f>
        <v>240</v>
      </c>
      <c r="F68" s="28">
        <v>1.53</v>
      </c>
      <c r="G68" s="28">
        <f t="shared" si="0"/>
        <v>367.2</v>
      </c>
      <c r="H68" s="47"/>
      <c r="I68" s="29">
        <f t="shared" si="7"/>
        <v>0</v>
      </c>
      <c r="J68" s="62"/>
    </row>
    <row r="69" spans="1:10" ht="30.75" customHeight="1" x14ac:dyDescent="0.25">
      <c r="A69" s="12" t="s">
        <v>37</v>
      </c>
      <c r="B69" s="13" t="s">
        <v>2</v>
      </c>
      <c r="C69" s="14">
        <v>1500</v>
      </c>
      <c r="D69" s="27">
        <f t="shared" si="2"/>
        <v>1200</v>
      </c>
      <c r="E69" s="56">
        <f t="shared" si="8"/>
        <v>400</v>
      </c>
      <c r="F69" s="28">
        <v>0.87</v>
      </c>
      <c r="G69" s="28">
        <f t="shared" si="0"/>
        <v>348</v>
      </c>
      <c r="H69" s="47"/>
      <c r="I69" s="29">
        <f t="shared" si="7"/>
        <v>0</v>
      </c>
      <c r="J69" s="62"/>
    </row>
    <row r="70" spans="1:10" ht="30.75" customHeight="1" x14ac:dyDescent="0.25">
      <c r="A70" s="12" t="s">
        <v>38</v>
      </c>
      <c r="B70" s="13" t="s">
        <v>2</v>
      </c>
      <c r="C70" s="14">
        <v>600</v>
      </c>
      <c r="D70" s="27">
        <f t="shared" si="2"/>
        <v>480</v>
      </c>
      <c r="E70" s="56">
        <f t="shared" si="8"/>
        <v>160</v>
      </c>
      <c r="F70" s="28">
        <v>0.95</v>
      </c>
      <c r="G70" s="28">
        <f t="shared" ref="G70:G85" si="9">E70*F70</f>
        <v>152</v>
      </c>
      <c r="H70" s="47"/>
      <c r="I70" s="29">
        <f t="shared" si="7"/>
        <v>0</v>
      </c>
      <c r="J70" s="62"/>
    </row>
    <row r="71" spans="1:10" ht="30.75" customHeight="1" x14ac:dyDescent="0.25">
      <c r="A71" s="12" t="s">
        <v>39</v>
      </c>
      <c r="B71" s="13" t="s">
        <v>2</v>
      </c>
      <c r="C71" s="14">
        <v>450</v>
      </c>
      <c r="D71" s="27">
        <f t="shared" si="2"/>
        <v>360</v>
      </c>
      <c r="E71" s="56">
        <f t="shared" si="8"/>
        <v>120</v>
      </c>
      <c r="F71" s="28">
        <v>1.1499999999999999</v>
      </c>
      <c r="G71" s="28">
        <f t="shared" si="9"/>
        <v>138</v>
      </c>
      <c r="H71" s="47"/>
      <c r="I71" s="29">
        <f t="shared" si="7"/>
        <v>0</v>
      </c>
      <c r="J71" s="62"/>
    </row>
    <row r="72" spans="1:10" ht="30.75" customHeight="1" x14ac:dyDescent="0.25">
      <c r="A72" s="12" t="s">
        <v>40</v>
      </c>
      <c r="B72" s="13" t="s">
        <v>2</v>
      </c>
      <c r="C72" s="14">
        <v>900</v>
      </c>
      <c r="D72" s="27">
        <f t="shared" si="2"/>
        <v>720</v>
      </c>
      <c r="E72" s="56">
        <f t="shared" si="8"/>
        <v>240</v>
      </c>
      <c r="F72" s="28">
        <v>1.5</v>
      </c>
      <c r="G72" s="28">
        <f t="shared" si="9"/>
        <v>360</v>
      </c>
      <c r="H72" s="47"/>
      <c r="I72" s="29">
        <f t="shared" si="7"/>
        <v>0</v>
      </c>
      <c r="J72" s="62"/>
    </row>
    <row r="73" spans="1:10" ht="30.75" customHeight="1" x14ac:dyDescent="0.25">
      <c r="A73" s="12" t="s">
        <v>41</v>
      </c>
      <c r="B73" s="13" t="s">
        <v>2</v>
      </c>
      <c r="C73" s="14">
        <v>35</v>
      </c>
      <c r="D73" s="27">
        <f t="shared" si="2"/>
        <v>28</v>
      </c>
      <c r="E73" s="56">
        <v>9</v>
      </c>
      <c r="F73" s="38">
        <v>2</v>
      </c>
      <c r="G73" s="28">
        <f t="shared" si="9"/>
        <v>18</v>
      </c>
      <c r="H73" s="47"/>
      <c r="I73" s="29">
        <f t="shared" si="7"/>
        <v>0</v>
      </c>
      <c r="J73" s="62"/>
    </row>
    <row r="74" spans="1:10" ht="30.75" customHeight="1" x14ac:dyDescent="0.25">
      <c r="A74" s="12" t="s">
        <v>42</v>
      </c>
      <c r="B74" s="13" t="s">
        <v>2</v>
      </c>
      <c r="C74" s="14">
        <v>90</v>
      </c>
      <c r="D74" s="27">
        <f t="shared" si="2"/>
        <v>72</v>
      </c>
      <c r="E74" s="56">
        <v>25</v>
      </c>
      <c r="F74" s="28">
        <v>1.3</v>
      </c>
      <c r="G74" s="28">
        <f t="shared" si="9"/>
        <v>32.5</v>
      </c>
      <c r="H74" s="47"/>
      <c r="I74" s="29">
        <f t="shared" si="7"/>
        <v>0</v>
      </c>
      <c r="J74" s="62"/>
    </row>
    <row r="75" spans="1:10" ht="30.75" customHeight="1" x14ac:dyDescent="0.25">
      <c r="A75" s="12" t="s">
        <v>43</v>
      </c>
      <c r="B75" s="13" t="s">
        <v>2</v>
      </c>
      <c r="C75" s="14">
        <v>400</v>
      </c>
      <c r="D75" s="27">
        <f t="shared" si="2"/>
        <v>320</v>
      </c>
      <c r="E75" s="56">
        <v>100</v>
      </c>
      <c r="F75" s="38">
        <v>1.45</v>
      </c>
      <c r="G75" s="28">
        <f t="shared" si="9"/>
        <v>145</v>
      </c>
      <c r="H75" s="47"/>
      <c r="I75" s="29">
        <f t="shared" si="7"/>
        <v>0</v>
      </c>
      <c r="J75" s="62"/>
    </row>
    <row r="76" spans="1:10" ht="29.25" customHeight="1" x14ac:dyDescent="0.25">
      <c r="A76" s="12" t="s">
        <v>59</v>
      </c>
      <c r="B76" s="13" t="s">
        <v>9</v>
      </c>
      <c r="C76" s="14">
        <v>200</v>
      </c>
      <c r="D76" s="27">
        <f>C76-(C76*20/100)</f>
        <v>160</v>
      </c>
      <c r="E76" s="56">
        <v>55</v>
      </c>
      <c r="F76" s="30">
        <v>6</v>
      </c>
      <c r="G76" s="28">
        <f t="shared" si="9"/>
        <v>330</v>
      </c>
      <c r="H76" s="47"/>
      <c r="I76" s="29">
        <f t="shared" si="7"/>
        <v>0</v>
      </c>
      <c r="J76" s="62"/>
    </row>
    <row r="77" spans="1:10" ht="29.25" customHeight="1" x14ac:dyDescent="0.25">
      <c r="A77" s="12" t="s">
        <v>89</v>
      </c>
      <c r="B77" s="13" t="s">
        <v>2</v>
      </c>
      <c r="C77" s="14">
        <v>30</v>
      </c>
      <c r="D77" s="27">
        <f>C77-(C77*20/100)</f>
        <v>24</v>
      </c>
      <c r="E77" s="56">
        <v>10</v>
      </c>
      <c r="F77" s="30">
        <v>6</v>
      </c>
      <c r="G77" s="28">
        <f t="shared" si="9"/>
        <v>60</v>
      </c>
      <c r="H77" s="47"/>
      <c r="I77" s="29">
        <f t="shared" si="7"/>
        <v>0</v>
      </c>
      <c r="J77" s="62"/>
    </row>
    <row r="78" spans="1:10" ht="29.25" customHeight="1" x14ac:dyDescent="0.25">
      <c r="A78" s="12" t="s">
        <v>95</v>
      </c>
      <c r="B78" s="13" t="s">
        <v>9</v>
      </c>
      <c r="C78" s="14">
        <v>150</v>
      </c>
      <c r="D78" s="27">
        <f>C78-(C78*20/100)</f>
        <v>120</v>
      </c>
      <c r="E78" s="56">
        <f t="shared" si="8"/>
        <v>40</v>
      </c>
      <c r="F78" s="30">
        <v>7</v>
      </c>
      <c r="G78" s="28">
        <f t="shared" si="9"/>
        <v>280</v>
      </c>
      <c r="H78" s="47"/>
      <c r="I78" s="29">
        <f t="shared" si="7"/>
        <v>0</v>
      </c>
      <c r="J78" s="62"/>
    </row>
    <row r="79" spans="1:10" ht="30.75" customHeight="1" x14ac:dyDescent="0.25">
      <c r="A79" s="45" t="s">
        <v>84</v>
      </c>
      <c r="B79" s="1"/>
      <c r="C79" s="24">
        <v>4500</v>
      </c>
      <c r="D79" s="27"/>
      <c r="E79" s="27"/>
      <c r="F79" s="38"/>
      <c r="G79" s="28">
        <f t="shared" si="9"/>
        <v>0</v>
      </c>
      <c r="H79" s="47"/>
      <c r="I79" s="29"/>
      <c r="J79" s="62"/>
    </row>
    <row r="80" spans="1:10" ht="30.75" customHeight="1" x14ac:dyDescent="0.25">
      <c r="A80" s="22" t="s">
        <v>85</v>
      </c>
      <c r="B80" s="23" t="s">
        <v>2</v>
      </c>
      <c r="C80" s="17"/>
      <c r="D80" s="27">
        <v>650</v>
      </c>
      <c r="E80" s="56">
        <v>200</v>
      </c>
      <c r="F80" s="38">
        <v>8</v>
      </c>
      <c r="G80" s="28">
        <f t="shared" si="9"/>
        <v>1600</v>
      </c>
      <c r="H80" s="47"/>
      <c r="I80" s="29">
        <f t="shared" si="7"/>
        <v>0</v>
      </c>
      <c r="J80" s="62"/>
    </row>
    <row r="81" spans="1:10" ht="30.75" customHeight="1" x14ac:dyDescent="0.25">
      <c r="A81" s="22" t="s">
        <v>86</v>
      </c>
      <c r="B81" s="23" t="s">
        <v>2</v>
      </c>
      <c r="C81" s="17"/>
      <c r="D81" s="27">
        <v>50</v>
      </c>
      <c r="E81" s="56">
        <v>20</v>
      </c>
      <c r="F81" s="38">
        <v>5</v>
      </c>
      <c r="G81" s="28">
        <f t="shared" si="9"/>
        <v>100</v>
      </c>
      <c r="H81" s="47"/>
      <c r="I81" s="29">
        <f t="shared" si="7"/>
        <v>0</v>
      </c>
      <c r="J81" s="62"/>
    </row>
    <row r="82" spans="1:10" ht="30.75" customHeight="1" thickBot="1" x14ac:dyDescent="0.3">
      <c r="A82" s="22" t="s">
        <v>87</v>
      </c>
      <c r="B82" s="23" t="s">
        <v>2</v>
      </c>
      <c r="C82" s="17"/>
      <c r="D82" s="27">
        <v>2800</v>
      </c>
      <c r="E82" s="56">
        <v>900</v>
      </c>
      <c r="F82" s="38">
        <v>5.5</v>
      </c>
      <c r="G82" s="28">
        <f t="shared" si="9"/>
        <v>4950</v>
      </c>
      <c r="H82" s="47"/>
      <c r="I82" s="29">
        <f t="shared" si="7"/>
        <v>0</v>
      </c>
      <c r="J82" s="62"/>
    </row>
    <row r="83" spans="1:10" ht="26.25" customHeight="1" thickBot="1" x14ac:dyDescent="0.3">
      <c r="A83" s="71" t="s">
        <v>50</v>
      </c>
      <c r="B83" s="72"/>
      <c r="C83" s="72"/>
      <c r="D83" s="69"/>
      <c r="E83" s="69"/>
      <c r="F83" s="70"/>
      <c r="G83" s="28"/>
      <c r="H83" s="54"/>
      <c r="I83" s="36">
        <f>SUM(I84:I85)</f>
        <v>0</v>
      </c>
      <c r="J83" s="62"/>
    </row>
    <row r="84" spans="1:10" ht="29.25" customHeight="1" x14ac:dyDescent="0.25">
      <c r="A84" s="9" t="s">
        <v>72</v>
      </c>
      <c r="B84" s="10" t="s">
        <v>74</v>
      </c>
      <c r="C84" s="11">
        <v>500</v>
      </c>
      <c r="D84" s="27">
        <f t="shared" ref="D84:D85" si="10">C84-(C84*20/100)</f>
        <v>400</v>
      </c>
      <c r="E84" s="56">
        <v>130</v>
      </c>
      <c r="F84" s="31">
        <v>10</v>
      </c>
      <c r="G84" s="28">
        <f t="shared" si="9"/>
        <v>1300</v>
      </c>
      <c r="H84" s="47"/>
      <c r="I84" s="32">
        <f>H84*E84</f>
        <v>0</v>
      </c>
      <c r="J84" s="62"/>
    </row>
    <row r="85" spans="1:10" ht="29.25" customHeight="1" x14ac:dyDescent="0.25">
      <c r="A85" s="12" t="s">
        <v>73</v>
      </c>
      <c r="B85" s="13" t="s">
        <v>74</v>
      </c>
      <c r="C85" s="14">
        <v>3000</v>
      </c>
      <c r="D85" s="27">
        <f t="shared" si="10"/>
        <v>2400</v>
      </c>
      <c r="E85" s="56">
        <f>D85/12*4</f>
        <v>800</v>
      </c>
      <c r="F85" s="31">
        <v>7</v>
      </c>
      <c r="G85" s="28">
        <f t="shared" si="9"/>
        <v>5600</v>
      </c>
      <c r="H85" s="47"/>
      <c r="I85" s="32">
        <f>H85*E85</f>
        <v>0</v>
      </c>
      <c r="J85" s="62"/>
    </row>
    <row r="86" spans="1:10" ht="13.5" customHeight="1" thickBot="1" x14ac:dyDescent="0.3">
      <c r="A86" s="15"/>
      <c r="B86" s="16"/>
      <c r="C86" s="17"/>
      <c r="D86" s="33"/>
      <c r="E86" s="33"/>
      <c r="F86" s="34"/>
      <c r="G86" s="34"/>
      <c r="H86" s="34"/>
      <c r="I86" s="35"/>
    </row>
    <row r="87" spans="1:10" ht="18" thickBot="1" x14ac:dyDescent="0.35">
      <c r="A87" s="63" t="s">
        <v>94</v>
      </c>
      <c r="B87" s="64"/>
      <c r="C87" s="64"/>
      <c r="D87" s="20"/>
      <c r="E87" s="20"/>
      <c r="F87" s="21"/>
      <c r="G87" s="57">
        <f>SUM(G5:G86)</f>
        <v>58000.136666666665</v>
      </c>
      <c r="H87" s="21"/>
      <c r="I87" s="18">
        <f>SUM(I83,I64,I52,I15,I3)</f>
        <v>0</v>
      </c>
      <c r="J87" s="61"/>
    </row>
    <row r="89" spans="1:10" ht="15" x14ac:dyDescent="0.25">
      <c r="A89" s="46"/>
      <c r="B89" s="46"/>
      <c r="C89" s="46"/>
      <c r="D89" s="46"/>
      <c r="E89" s="46"/>
      <c r="F89" s="46"/>
      <c r="G89" s="46"/>
      <c r="H89" s="46"/>
      <c r="I89" s="46"/>
    </row>
    <row r="90" spans="1:10" ht="15" x14ac:dyDescent="0.25">
      <c r="A90" s="46"/>
      <c r="B90" s="46"/>
      <c r="C90" s="46"/>
      <c r="D90" s="46"/>
      <c r="E90" s="46"/>
      <c r="F90" s="46"/>
      <c r="G90" s="46"/>
      <c r="H90" s="46"/>
      <c r="I90" s="46"/>
    </row>
    <row r="91" spans="1:10" x14ac:dyDescent="0.25">
      <c r="A91" s="48"/>
      <c r="B91" s="49"/>
      <c r="C91" s="50"/>
      <c r="D91" s="51"/>
      <c r="E91" s="51"/>
      <c r="F91" s="52"/>
      <c r="G91" s="52"/>
    </row>
  </sheetData>
  <sheetProtection password="F1CF" sheet="1" objects="1" scenarios="1"/>
  <mergeCells count="6">
    <mergeCell ref="A87:C87"/>
    <mergeCell ref="A3:F3"/>
    <mergeCell ref="A15:F15"/>
    <mergeCell ref="A52:F52"/>
    <mergeCell ref="A64:F64"/>
    <mergeCell ref="A83:F8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 xml:space="preserve">&amp;CALLEGATO B_ELENCO PREZZI_OFFERTA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68" workbookViewId="0">
      <selection activeCell="K87" sqref="K87"/>
    </sheetView>
  </sheetViews>
  <sheetFormatPr defaultRowHeight="15.75" x14ac:dyDescent="0.25"/>
  <cols>
    <col min="1" max="1" width="56.5703125" style="6" customWidth="1"/>
    <col min="2" max="2" width="10.5703125" style="3" customWidth="1"/>
    <col min="3" max="3" width="0.28515625" style="8" hidden="1" customWidth="1"/>
    <col min="4" max="4" width="10.140625" style="19" hidden="1" customWidth="1"/>
    <col min="5" max="5" width="27" style="19" customWidth="1"/>
    <col min="6" max="6" width="14.85546875" style="2" customWidth="1"/>
    <col min="7" max="7" width="19.28515625" style="2" hidden="1" customWidth="1"/>
    <col min="8" max="8" width="15.28515625" style="2" customWidth="1"/>
    <col min="9" max="9" width="16.85546875" style="1" customWidth="1"/>
    <col min="10" max="10" width="18.85546875" style="1" customWidth="1"/>
    <col min="11" max="11" width="14.85546875" style="1" customWidth="1"/>
    <col min="12" max="16384" width="9.140625" style="1"/>
  </cols>
  <sheetData>
    <row r="1" spans="1:10" ht="56.25" customHeight="1" thickBot="1" x14ac:dyDescent="0.3">
      <c r="A1" s="25" t="s">
        <v>0</v>
      </c>
      <c r="B1" s="25" t="s">
        <v>1</v>
      </c>
      <c r="C1" s="26" t="s">
        <v>62</v>
      </c>
      <c r="E1" s="26" t="s">
        <v>96</v>
      </c>
      <c r="F1" s="26" t="s">
        <v>97</v>
      </c>
      <c r="G1" s="26"/>
      <c r="H1" s="26" t="s">
        <v>83</v>
      </c>
      <c r="I1" s="26" t="s">
        <v>75</v>
      </c>
    </row>
    <row r="2" spans="1:10" ht="16.5" thickBot="1" x14ac:dyDescent="0.3">
      <c r="A2" s="4"/>
      <c r="B2" s="5"/>
      <c r="C2" s="7"/>
    </row>
    <row r="3" spans="1:10" ht="29.25" customHeight="1" x14ac:dyDescent="0.25">
      <c r="A3" s="65" t="s">
        <v>63</v>
      </c>
      <c r="B3" s="66"/>
      <c r="C3" s="66"/>
      <c r="D3" s="66"/>
      <c r="E3" s="66"/>
      <c r="F3" s="66"/>
      <c r="G3" s="58"/>
      <c r="H3" s="53"/>
      <c r="I3" s="40">
        <f>SUM(I4:I14)</f>
        <v>0</v>
      </c>
    </row>
    <row r="4" spans="1:10" ht="31.5" customHeight="1" x14ac:dyDescent="0.25">
      <c r="A4" s="39" t="s">
        <v>80</v>
      </c>
      <c r="B4" s="13"/>
      <c r="C4" s="14"/>
      <c r="D4" s="27"/>
      <c r="E4" s="27"/>
      <c r="F4" s="44"/>
      <c r="G4" s="44"/>
      <c r="H4" s="44"/>
      <c r="I4" s="29"/>
    </row>
    <row r="5" spans="1:10" ht="31.5" customHeight="1" x14ac:dyDescent="0.25">
      <c r="A5" s="42" t="s">
        <v>77</v>
      </c>
      <c r="B5" s="13" t="s">
        <v>2</v>
      </c>
      <c r="C5" s="14"/>
      <c r="D5" s="27">
        <v>800</v>
      </c>
      <c r="E5" s="56">
        <f>D5/12*4</f>
        <v>266.66666666666669</v>
      </c>
      <c r="F5" s="28">
        <v>9.9</v>
      </c>
      <c r="G5" s="28">
        <f>E5*F5</f>
        <v>2640.0000000000005</v>
      </c>
      <c r="H5" s="47"/>
      <c r="I5" s="29">
        <f>E5*H5</f>
        <v>0</v>
      </c>
      <c r="J5" s="1">
        <f>E5*F5</f>
        <v>2640.0000000000005</v>
      </c>
    </row>
    <row r="6" spans="1:10" ht="31.5" customHeight="1" x14ac:dyDescent="0.25">
      <c r="A6" s="43" t="s">
        <v>76</v>
      </c>
      <c r="B6" s="10" t="s">
        <v>2</v>
      </c>
      <c r="C6" s="11"/>
      <c r="D6" s="27">
        <v>300</v>
      </c>
      <c r="E6" s="56">
        <f>D6/12*4</f>
        <v>100</v>
      </c>
      <c r="F6" s="28">
        <v>12</v>
      </c>
      <c r="G6" s="28">
        <f t="shared" ref="G6:G69" si="0">E6*F6</f>
        <v>1200</v>
      </c>
      <c r="H6" s="47"/>
      <c r="I6" s="29">
        <f t="shared" ref="I6:I14" si="1">E6*H6</f>
        <v>0</v>
      </c>
      <c r="J6" s="1">
        <f t="shared" ref="J6:J69" si="2">E6*F6</f>
        <v>1200</v>
      </c>
    </row>
    <row r="7" spans="1:10" ht="31.5" customHeight="1" x14ac:dyDescent="0.25">
      <c r="A7" s="42" t="s">
        <v>78</v>
      </c>
      <c r="B7" s="10" t="s">
        <v>2</v>
      </c>
      <c r="C7" s="11"/>
      <c r="D7" s="27">
        <v>450</v>
      </c>
      <c r="E7" s="56">
        <f>D7/12*4</f>
        <v>150</v>
      </c>
      <c r="F7" s="28">
        <v>10</v>
      </c>
      <c r="G7" s="28">
        <f t="shared" si="0"/>
        <v>1500</v>
      </c>
      <c r="H7" s="47"/>
      <c r="I7" s="29">
        <f t="shared" si="1"/>
        <v>0</v>
      </c>
      <c r="J7" s="1">
        <f t="shared" si="2"/>
        <v>1500</v>
      </c>
    </row>
    <row r="8" spans="1:10" ht="31.5" customHeight="1" x14ac:dyDescent="0.25">
      <c r="A8" s="42" t="s">
        <v>79</v>
      </c>
      <c r="B8" s="10" t="s">
        <v>2</v>
      </c>
      <c r="C8" s="11"/>
      <c r="D8" s="27">
        <v>100</v>
      </c>
      <c r="E8" s="56">
        <f>D8/12*4</f>
        <v>33.333333333333336</v>
      </c>
      <c r="F8" s="28">
        <v>14.5</v>
      </c>
      <c r="G8" s="28">
        <f t="shared" si="0"/>
        <v>483.33333333333337</v>
      </c>
      <c r="H8" s="47"/>
      <c r="I8" s="29">
        <f t="shared" si="1"/>
        <v>0</v>
      </c>
      <c r="J8" s="1">
        <f t="shared" si="2"/>
        <v>483.33333333333337</v>
      </c>
    </row>
    <row r="9" spans="1:10" ht="31.5" customHeight="1" x14ac:dyDescent="0.25">
      <c r="A9" s="41" t="s">
        <v>81</v>
      </c>
      <c r="B9" s="10"/>
      <c r="C9" s="11"/>
      <c r="D9" s="27"/>
      <c r="E9" s="56"/>
      <c r="F9" s="28"/>
      <c r="G9" s="28"/>
      <c r="H9" s="47"/>
      <c r="I9" s="29"/>
      <c r="J9" s="1">
        <f t="shared" si="2"/>
        <v>0</v>
      </c>
    </row>
    <row r="10" spans="1:10" ht="31.5" customHeight="1" x14ac:dyDescent="0.25">
      <c r="A10" s="12" t="s">
        <v>3</v>
      </c>
      <c r="B10" s="13" t="s">
        <v>2</v>
      </c>
      <c r="C10" s="14">
        <v>760</v>
      </c>
      <c r="D10" s="27">
        <f>C10-(C10*20/100)</f>
        <v>608</v>
      </c>
      <c r="E10" s="56">
        <f>D10/12*4</f>
        <v>202.66666666666666</v>
      </c>
      <c r="F10" s="28">
        <v>3.8</v>
      </c>
      <c r="G10" s="28">
        <f t="shared" si="0"/>
        <v>770.13333333333321</v>
      </c>
      <c r="H10" s="47"/>
      <c r="I10" s="29">
        <f t="shared" si="1"/>
        <v>0</v>
      </c>
      <c r="J10" s="1">
        <f t="shared" si="2"/>
        <v>770.13333333333321</v>
      </c>
    </row>
    <row r="11" spans="1:10" ht="31.5" customHeight="1" x14ac:dyDescent="0.25">
      <c r="A11" s="41" t="s">
        <v>82</v>
      </c>
      <c r="B11" s="10"/>
      <c r="C11" s="11"/>
      <c r="D11" s="27"/>
      <c r="E11" s="56"/>
      <c r="F11" s="28"/>
      <c r="G11" s="28"/>
      <c r="H11" s="47"/>
      <c r="I11" s="29"/>
      <c r="J11" s="1">
        <f t="shared" si="2"/>
        <v>0</v>
      </c>
    </row>
    <row r="12" spans="1:10" ht="31.5" customHeight="1" x14ac:dyDescent="0.25">
      <c r="A12" s="12" t="s">
        <v>4</v>
      </c>
      <c r="B12" s="13" t="s">
        <v>2</v>
      </c>
      <c r="C12" s="14">
        <v>870</v>
      </c>
      <c r="D12" s="27">
        <f>C12-(C12*20/100)</f>
        <v>696</v>
      </c>
      <c r="E12" s="56">
        <f>D12/12*4</f>
        <v>232</v>
      </c>
      <c r="F12" s="28">
        <v>3.5</v>
      </c>
      <c r="G12" s="28">
        <f t="shared" si="0"/>
        <v>812</v>
      </c>
      <c r="H12" s="47"/>
      <c r="I12" s="29">
        <f t="shared" si="1"/>
        <v>0</v>
      </c>
      <c r="J12" s="1">
        <f t="shared" si="2"/>
        <v>812</v>
      </c>
    </row>
    <row r="13" spans="1:10" ht="31.5" customHeight="1" x14ac:dyDescent="0.25">
      <c r="A13" s="12" t="s">
        <v>5</v>
      </c>
      <c r="B13" s="13" t="s">
        <v>2</v>
      </c>
      <c r="C13" s="14">
        <v>1750</v>
      </c>
      <c r="D13" s="27">
        <f>C13-(C13*20/100)</f>
        <v>1400</v>
      </c>
      <c r="E13" s="56">
        <f>D13/12*4</f>
        <v>466.66666666666669</v>
      </c>
      <c r="F13" s="28">
        <v>5.7</v>
      </c>
      <c r="G13" s="28">
        <f t="shared" si="0"/>
        <v>2660</v>
      </c>
      <c r="H13" s="47"/>
      <c r="I13" s="29">
        <f t="shared" si="1"/>
        <v>0</v>
      </c>
      <c r="J13" s="1">
        <f t="shared" si="2"/>
        <v>2660</v>
      </c>
    </row>
    <row r="14" spans="1:10" ht="31.5" customHeight="1" x14ac:dyDescent="0.25">
      <c r="A14" s="22" t="s">
        <v>6</v>
      </c>
      <c r="B14" s="23" t="s">
        <v>2</v>
      </c>
      <c r="C14" s="24">
        <v>500</v>
      </c>
      <c r="D14" s="27">
        <f>C14-(C14*20/100)</f>
        <v>400</v>
      </c>
      <c r="E14" s="56">
        <f>D14/12*4</f>
        <v>133.33333333333334</v>
      </c>
      <c r="F14" s="28">
        <v>6.7</v>
      </c>
      <c r="G14" s="28">
        <f t="shared" si="0"/>
        <v>893.33333333333337</v>
      </c>
      <c r="H14" s="47"/>
      <c r="I14" s="29">
        <f t="shared" si="1"/>
        <v>0</v>
      </c>
      <c r="J14" s="1">
        <f t="shared" si="2"/>
        <v>893.33333333333337</v>
      </c>
    </row>
    <row r="15" spans="1:10" ht="33.75" customHeight="1" thickBot="1" x14ac:dyDescent="0.3">
      <c r="A15" s="67" t="s">
        <v>64</v>
      </c>
      <c r="B15" s="68"/>
      <c r="C15" s="68"/>
      <c r="D15" s="69"/>
      <c r="E15" s="69"/>
      <c r="F15" s="70"/>
      <c r="G15" s="28"/>
      <c r="H15" s="54"/>
      <c r="I15" s="37">
        <f>SUM(I16:I51)</f>
        <v>0</v>
      </c>
      <c r="J15" s="1">
        <f t="shared" si="2"/>
        <v>0</v>
      </c>
    </row>
    <row r="16" spans="1:10" ht="29.25" customHeight="1" x14ac:dyDescent="0.25">
      <c r="A16" s="9" t="s">
        <v>56</v>
      </c>
      <c r="B16" s="10" t="s">
        <v>57</v>
      </c>
      <c r="C16" s="11">
        <v>1100</v>
      </c>
      <c r="D16" s="27">
        <f t="shared" ref="D16:D75" si="3">C16-(C16*20/100)</f>
        <v>880</v>
      </c>
      <c r="E16" s="56">
        <f t="shared" ref="E16:E51" si="4">D16/12*4</f>
        <v>293.33333333333331</v>
      </c>
      <c r="F16" s="30">
        <v>0.14000000000000001</v>
      </c>
      <c r="G16" s="28">
        <f t="shared" si="0"/>
        <v>41.06666666666667</v>
      </c>
      <c r="H16" s="47"/>
      <c r="I16" s="29">
        <f>E16*H16</f>
        <v>0</v>
      </c>
      <c r="J16" s="1">
        <f t="shared" si="2"/>
        <v>41.06666666666667</v>
      </c>
    </row>
    <row r="17" spans="1:10" ht="29.25" customHeight="1" x14ac:dyDescent="0.25">
      <c r="A17" s="12" t="s">
        <v>48</v>
      </c>
      <c r="B17" s="13" t="s">
        <v>44</v>
      </c>
      <c r="C17" s="14">
        <v>350</v>
      </c>
      <c r="D17" s="27">
        <f t="shared" si="3"/>
        <v>280</v>
      </c>
      <c r="E17" s="56">
        <f t="shared" si="4"/>
        <v>93.333333333333329</v>
      </c>
      <c r="F17" s="30">
        <v>0.69</v>
      </c>
      <c r="G17" s="28">
        <f t="shared" si="0"/>
        <v>64.399999999999991</v>
      </c>
      <c r="H17" s="47"/>
      <c r="I17" s="29">
        <f t="shared" ref="I17:I51" si="5">E17*H17</f>
        <v>0</v>
      </c>
      <c r="J17" s="1">
        <f t="shared" si="2"/>
        <v>64.399999999999991</v>
      </c>
    </row>
    <row r="18" spans="1:10" ht="29.25" customHeight="1" x14ac:dyDescent="0.25">
      <c r="A18" s="12" t="s">
        <v>8</v>
      </c>
      <c r="B18" s="13" t="s">
        <v>9</v>
      </c>
      <c r="C18" s="14">
        <v>200</v>
      </c>
      <c r="D18" s="27">
        <f t="shared" si="3"/>
        <v>160</v>
      </c>
      <c r="E18" s="56">
        <f t="shared" si="4"/>
        <v>53.333333333333336</v>
      </c>
      <c r="F18" s="30">
        <v>23.5</v>
      </c>
      <c r="G18" s="28">
        <f t="shared" si="0"/>
        <v>1253.3333333333335</v>
      </c>
      <c r="H18" s="47"/>
      <c r="I18" s="29">
        <f t="shared" si="5"/>
        <v>0</v>
      </c>
      <c r="J18" s="1">
        <f t="shared" si="2"/>
        <v>1253.3333333333335</v>
      </c>
    </row>
    <row r="19" spans="1:10" ht="29.25" customHeight="1" x14ac:dyDescent="0.25">
      <c r="A19" s="12" t="s">
        <v>68</v>
      </c>
      <c r="B19" s="13" t="s">
        <v>9</v>
      </c>
      <c r="C19" s="14">
        <v>830</v>
      </c>
      <c r="D19" s="27">
        <f t="shared" si="3"/>
        <v>664</v>
      </c>
      <c r="E19" s="56">
        <f t="shared" si="4"/>
        <v>221.33333333333334</v>
      </c>
      <c r="F19" s="30">
        <v>2.6</v>
      </c>
      <c r="G19" s="28">
        <f t="shared" si="0"/>
        <v>575.4666666666667</v>
      </c>
      <c r="H19" s="47"/>
      <c r="I19" s="29">
        <f t="shared" si="5"/>
        <v>0</v>
      </c>
      <c r="J19" s="1">
        <f t="shared" si="2"/>
        <v>575.4666666666667</v>
      </c>
    </row>
    <row r="20" spans="1:10" ht="29.25" customHeight="1" x14ac:dyDescent="0.25">
      <c r="A20" s="12" t="s">
        <v>47</v>
      </c>
      <c r="B20" s="13" t="s">
        <v>9</v>
      </c>
      <c r="C20" s="14">
        <v>450</v>
      </c>
      <c r="D20" s="27">
        <f t="shared" si="3"/>
        <v>360</v>
      </c>
      <c r="E20" s="56">
        <f t="shared" si="4"/>
        <v>120</v>
      </c>
      <c r="F20" s="30">
        <v>2.5</v>
      </c>
      <c r="G20" s="28">
        <f t="shared" si="0"/>
        <v>300</v>
      </c>
      <c r="H20" s="47"/>
      <c r="I20" s="29">
        <f t="shared" si="5"/>
        <v>0</v>
      </c>
      <c r="J20" s="1">
        <f t="shared" si="2"/>
        <v>300</v>
      </c>
    </row>
    <row r="21" spans="1:10" ht="29.25" customHeight="1" x14ac:dyDescent="0.25">
      <c r="A21" s="12" t="s">
        <v>51</v>
      </c>
      <c r="B21" s="13" t="s">
        <v>9</v>
      </c>
      <c r="C21" s="14">
        <v>50</v>
      </c>
      <c r="D21" s="27">
        <f t="shared" si="3"/>
        <v>40</v>
      </c>
      <c r="E21" s="56">
        <f t="shared" si="4"/>
        <v>13.333333333333334</v>
      </c>
      <c r="F21" s="30">
        <v>1.8</v>
      </c>
      <c r="G21" s="28">
        <f t="shared" si="0"/>
        <v>24</v>
      </c>
      <c r="H21" s="47"/>
      <c r="I21" s="29">
        <f t="shared" si="5"/>
        <v>0</v>
      </c>
      <c r="J21" s="1">
        <f t="shared" si="2"/>
        <v>24</v>
      </c>
    </row>
    <row r="22" spans="1:10" ht="29.25" customHeight="1" x14ac:dyDescent="0.25">
      <c r="A22" s="12" t="s">
        <v>69</v>
      </c>
      <c r="B22" s="13" t="s">
        <v>9</v>
      </c>
      <c r="C22" s="14">
        <v>50</v>
      </c>
      <c r="D22" s="27">
        <f t="shared" si="3"/>
        <v>40</v>
      </c>
      <c r="E22" s="56">
        <f t="shared" si="4"/>
        <v>13.333333333333334</v>
      </c>
      <c r="F22" s="30">
        <v>3.2</v>
      </c>
      <c r="G22" s="28">
        <f t="shared" si="0"/>
        <v>42.666666666666671</v>
      </c>
      <c r="H22" s="47"/>
      <c r="I22" s="29">
        <f t="shared" si="5"/>
        <v>0</v>
      </c>
      <c r="J22" s="1">
        <f t="shared" si="2"/>
        <v>42.666666666666671</v>
      </c>
    </row>
    <row r="23" spans="1:10" ht="29.25" customHeight="1" x14ac:dyDescent="0.25">
      <c r="A23" s="12" t="s">
        <v>20</v>
      </c>
      <c r="B23" s="13" t="s">
        <v>9</v>
      </c>
      <c r="C23" s="14">
        <v>55</v>
      </c>
      <c r="D23" s="27">
        <f t="shared" si="3"/>
        <v>44</v>
      </c>
      <c r="E23" s="56">
        <f t="shared" si="4"/>
        <v>14.666666666666666</v>
      </c>
      <c r="F23" s="30">
        <v>1.6</v>
      </c>
      <c r="G23" s="28">
        <f t="shared" si="0"/>
        <v>23.466666666666669</v>
      </c>
      <c r="H23" s="47"/>
      <c r="I23" s="29">
        <f t="shared" si="5"/>
        <v>0</v>
      </c>
      <c r="J23" s="1">
        <f t="shared" si="2"/>
        <v>23.466666666666669</v>
      </c>
    </row>
    <row r="24" spans="1:10" ht="29.25" customHeight="1" x14ac:dyDescent="0.25">
      <c r="A24" s="12" t="s">
        <v>21</v>
      </c>
      <c r="B24" s="13" t="s">
        <v>9</v>
      </c>
      <c r="C24" s="14">
        <v>40</v>
      </c>
      <c r="D24" s="27">
        <f t="shared" si="3"/>
        <v>32</v>
      </c>
      <c r="E24" s="56">
        <f t="shared" si="4"/>
        <v>10.666666666666666</v>
      </c>
      <c r="F24" s="30">
        <v>1.68</v>
      </c>
      <c r="G24" s="28">
        <f t="shared" si="0"/>
        <v>17.919999999999998</v>
      </c>
      <c r="H24" s="47"/>
      <c r="I24" s="29">
        <f t="shared" si="5"/>
        <v>0</v>
      </c>
      <c r="J24" s="1">
        <f t="shared" si="2"/>
        <v>17.919999999999998</v>
      </c>
    </row>
    <row r="25" spans="1:10" ht="29.25" customHeight="1" x14ac:dyDescent="0.25">
      <c r="A25" s="12" t="s">
        <v>16</v>
      </c>
      <c r="B25" s="13" t="s">
        <v>9</v>
      </c>
      <c r="C25" s="14">
        <v>400</v>
      </c>
      <c r="D25" s="27">
        <f t="shared" si="3"/>
        <v>320</v>
      </c>
      <c r="E25" s="56">
        <f t="shared" si="4"/>
        <v>106.66666666666667</v>
      </c>
      <c r="F25" s="30">
        <v>1.2</v>
      </c>
      <c r="G25" s="28">
        <f t="shared" si="0"/>
        <v>128</v>
      </c>
      <c r="H25" s="47"/>
      <c r="I25" s="29">
        <f t="shared" si="5"/>
        <v>0</v>
      </c>
      <c r="J25" s="1">
        <f t="shared" si="2"/>
        <v>128</v>
      </c>
    </row>
    <row r="26" spans="1:10" ht="29.25" customHeight="1" x14ac:dyDescent="0.25">
      <c r="A26" s="12" t="s">
        <v>60</v>
      </c>
      <c r="B26" s="13" t="s">
        <v>9</v>
      </c>
      <c r="C26" s="14">
        <v>450</v>
      </c>
      <c r="D26" s="27">
        <v>36</v>
      </c>
      <c r="E26" s="56">
        <f t="shared" si="4"/>
        <v>12</v>
      </c>
      <c r="F26" s="30">
        <v>6</v>
      </c>
      <c r="G26" s="28">
        <f t="shared" si="0"/>
        <v>72</v>
      </c>
      <c r="H26" s="47"/>
      <c r="I26" s="29">
        <f t="shared" si="5"/>
        <v>0</v>
      </c>
      <c r="J26" s="1">
        <f t="shared" si="2"/>
        <v>72</v>
      </c>
    </row>
    <row r="27" spans="1:10" ht="29.25" customHeight="1" x14ac:dyDescent="0.25">
      <c r="A27" s="12" t="s">
        <v>17</v>
      </c>
      <c r="B27" s="13" t="s">
        <v>9</v>
      </c>
      <c r="C27" s="14">
        <v>450</v>
      </c>
      <c r="D27" s="27">
        <f t="shared" si="3"/>
        <v>360</v>
      </c>
      <c r="E27" s="56">
        <f t="shared" si="4"/>
        <v>120</v>
      </c>
      <c r="F27" s="30">
        <v>0.5</v>
      </c>
      <c r="G27" s="28">
        <f t="shared" si="0"/>
        <v>60</v>
      </c>
      <c r="H27" s="47"/>
      <c r="I27" s="29">
        <f t="shared" si="5"/>
        <v>0</v>
      </c>
      <c r="J27" s="1">
        <f t="shared" si="2"/>
        <v>60</v>
      </c>
    </row>
    <row r="28" spans="1:10" ht="29.25" customHeight="1" x14ac:dyDescent="0.25">
      <c r="A28" s="12" t="s">
        <v>93</v>
      </c>
      <c r="B28" s="13" t="s">
        <v>2</v>
      </c>
      <c r="C28" s="14">
        <v>1850</v>
      </c>
      <c r="D28" s="27">
        <f t="shared" si="3"/>
        <v>1480</v>
      </c>
      <c r="E28" s="56">
        <f t="shared" si="4"/>
        <v>493.33333333333331</v>
      </c>
      <c r="F28" s="30">
        <v>1.35</v>
      </c>
      <c r="G28" s="28">
        <f t="shared" si="0"/>
        <v>666</v>
      </c>
      <c r="H28" s="47"/>
      <c r="I28" s="29">
        <f t="shared" si="5"/>
        <v>0</v>
      </c>
      <c r="J28" s="1">
        <f t="shared" si="2"/>
        <v>666</v>
      </c>
    </row>
    <row r="29" spans="1:10" ht="29.25" customHeight="1" x14ac:dyDescent="0.25">
      <c r="A29" s="12" t="s">
        <v>18</v>
      </c>
      <c r="B29" s="13" t="s">
        <v>9</v>
      </c>
      <c r="C29" s="14">
        <v>390</v>
      </c>
      <c r="D29" s="27">
        <f t="shared" si="3"/>
        <v>312</v>
      </c>
      <c r="E29" s="56">
        <f t="shared" si="4"/>
        <v>104</v>
      </c>
      <c r="F29" s="30">
        <v>2.2000000000000002</v>
      </c>
      <c r="G29" s="28">
        <f t="shared" si="0"/>
        <v>228.8</v>
      </c>
      <c r="H29" s="47"/>
      <c r="I29" s="29">
        <f t="shared" si="5"/>
        <v>0</v>
      </c>
      <c r="J29" s="1">
        <f t="shared" si="2"/>
        <v>228.8</v>
      </c>
    </row>
    <row r="30" spans="1:10" ht="29.25" customHeight="1" x14ac:dyDescent="0.25">
      <c r="A30" s="12" t="s">
        <v>22</v>
      </c>
      <c r="B30" s="13" t="s">
        <v>9</v>
      </c>
      <c r="C30" s="14">
        <v>45</v>
      </c>
      <c r="D30" s="27">
        <f t="shared" si="3"/>
        <v>36</v>
      </c>
      <c r="E30" s="56">
        <f t="shared" si="4"/>
        <v>12</v>
      </c>
      <c r="F30" s="30">
        <v>1.2</v>
      </c>
      <c r="G30" s="28">
        <f t="shared" si="0"/>
        <v>14.399999999999999</v>
      </c>
      <c r="H30" s="47"/>
      <c r="I30" s="29">
        <f t="shared" si="5"/>
        <v>0</v>
      </c>
      <c r="J30" s="1">
        <f t="shared" si="2"/>
        <v>14.399999999999999</v>
      </c>
    </row>
    <row r="31" spans="1:10" ht="29.25" customHeight="1" x14ac:dyDescent="0.25">
      <c r="A31" s="12" t="s">
        <v>49</v>
      </c>
      <c r="B31" s="13" t="s">
        <v>9</v>
      </c>
      <c r="C31" s="14">
        <v>50</v>
      </c>
      <c r="D31" s="27">
        <f t="shared" si="3"/>
        <v>40</v>
      </c>
      <c r="E31" s="56">
        <f t="shared" si="4"/>
        <v>13.333333333333334</v>
      </c>
      <c r="F31" s="30">
        <v>1.35</v>
      </c>
      <c r="G31" s="28">
        <f t="shared" si="0"/>
        <v>18.000000000000004</v>
      </c>
      <c r="H31" s="47"/>
      <c r="I31" s="29">
        <f t="shared" si="5"/>
        <v>0</v>
      </c>
      <c r="J31" s="1">
        <f t="shared" si="2"/>
        <v>18.000000000000004</v>
      </c>
    </row>
    <row r="32" spans="1:10" ht="29.25" customHeight="1" x14ac:dyDescent="0.25">
      <c r="A32" s="12" t="s">
        <v>55</v>
      </c>
      <c r="B32" s="13" t="s">
        <v>2</v>
      </c>
      <c r="C32" s="14">
        <v>18</v>
      </c>
      <c r="D32" s="27">
        <f t="shared" si="3"/>
        <v>14.4</v>
      </c>
      <c r="E32" s="56">
        <f t="shared" si="4"/>
        <v>4.8</v>
      </c>
      <c r="F32" s="30">
        <v>3.2</v>
      </c>
      <c r="G32" s="28">
        <f t="shared" si="0"/>
        <v>15.36</v>
      </c>
      <c r="H32" s="47"/>
      <c r="I32" s="29">
        <f t="shared" si="5"/>
        <v>0</v>
      </c>
      <c r="J32" s="1">
        <f t="shared" si="2"/>
        <v>15.36</v>
      </c>
    </row>
    <row r="33" spans="1:10" ht="29.25" customHeight="1" x14ac:dyDescent="0.25">
      <c r="A33" s="12" t="s">
        <v>46</v>
      </c>
      <c r="B33" s="13" t="s">
        <v>9</v>
      </c>
      <c r="C33" s="14">
        <v>75</v>
      </c>
      <c r="D33" s="27">
        <f t="shared" si="3"/>
        <v>60</v>
      </c>
      <c r="E33" s="56">
        <f t="shared" si="4"/>
        <v>20</v>
      </c>
      <c r="F33" s="30">
        <v>7.8</v>
      </c>
      <c r="G33" s="28">
        <f t="shared" si="0"/>
        <v>156</v>
      </c>
      <c r="H33" s="47"/>
      <c r="I33" s="29">
        <f t="shared" si="5"/>
        <v>0</v>
      </c>
      <c r="J33" s="1">
        <f t="shared" si="2"/>
        <v>156</v>
      </c>
    </row>
    <row r="34" spans="1:10" ht="29.25" customHeight="1" x14ac:dyDescent="0.25">
      <c r="A34" s="12" t="s">
        <v>23</v>
      </c>
      <c r="B34" s="13" t="s">
        <v>9</v>
      </c>
      <c r="C34" s="14">
        <v>70</v>
      </c>
      <c r="D34" s="27">
        <f t="shared" si="3"/>
        <v>56</v>
      </c>
      <c r="E34" s="56">
        <f t="shared" si="4"/>
        <v>18.666666666666668</v>
      </c>
      <c r="F34" s="30">
        <v>1</v>
      </c>
      <c r="G34" s="28">
        <f t="shared" si="0"/>
        <v>18.666666666666668</v>
      </c>
      <c r="H34" s="47"/>
      <c r="I34" s="29">
        <f t="shared" si="5"/>
        <v>0</v>
      </c>
      <c r="J34" s="1">
        <f t="shared" si="2"/>
        <v>18.666666666666668</v>
      </c>
    </row>
    <row r="35" spans="1:10" ht="29.25" customHeight="1" x14ac:dyDescent="0.25">
      <c r="A35" s="12" t="s">
        <v>52</v>
      </c>
      <c r="B35" s="13" t="s">
        <v>9</v>
      </c>
      <c r="C35" s="14">
        <v>700</v>
      </c>
      <c r="D35" s="27">
        <f t="shared" si="3"/>
        <v>560</v>
      </c>
      <c r="E35" s="56">
        <f t="shared" si="4"/>
        <v>186.66666666666666</v>
      </c>
      <c r="F35" s="30">
        <v>0.69</v>
      </c>
      <c r="G35" s="28">
        <f t="shared" si="0"/>
        <v>128.79999999999998</v>
      </c>
      <c r="H35" s="47"/>
      <c r="I35" s="29">
        <f t="shared" si="5"/>
        <v>0</v>
      </c>
      <c r="J35" s="1">
        <f t="shared" si="2"/>
        <v>128.79999999999998</v>
      </c>
    </row>
    <row r="36" spans="1:10" ht="33.75" customHeight="1" x14ac:dyDescent="0.25">
      <c r="A36" s="12" t="s">
        <v>66</v>
      </c>
      <c r="B36" s="13" t="s">
        <v>9</v>
      </c>
      <c r="C36" s="14">
        <v>4600</v>
      </c>
      <c r="D36" s="27">
        <f t="shared" si="3"/>
        <v>3680</v>
      </c>
      <c r="E36" s="56">
        <f t="shared" si="4"/>
        <v>1226.6666666666667</v>
      </c>
      <c r="F36" s="30">
        <v>1.0900000000000001</v>
      </c>
      <c r="G36" s="28">
        <f t="shared" si="0"/>
        <v>1337.0666666666668</v>
      </c>
      <c r="H36" s="47"/>
      <c r="I36" s="29">
        <f t="shared" si="5"/>
        <v>0</v>
      </c>
      <c r="J36" s="1">
        <f t="shared" si="2"/>
        <v>1337.0666666666668</v>
      </c>
    </row>
    <row r="37" spans="1:10" ht="29.25" customHeight="1" x14ac:dyDescent="0.25">
      <c r="A37" s="12" t="s">
        <v>7</v>
      </c>
      <c r="B37" s="13" t="s">
        <v>2</v>
      </c>
      <c r="C37" s="14">
        <v>1100</v>
      </c>
      <c r="D37" s="27">
        <f t="shared" si="3"/>
        <v>880</v>
      </c>
      <c r="E37" s="56">
        <f t="shared" si="4"/>
        <v>293.33333333333331</v>
      </c>
      <c r="F37" s="30">
        <v>7.9</v>
      </c>
      <c r="G37" s="28">
        <f t="shared" si="0"/>
        <v>2317.3333333333335</v>
      </c>
      <c r="H37" s="47"/>
      <c r="I37" s="29">
        <f t="shared" si="5"/>
        <v>0</v>
      </c>
      <c r="J37" s="1">
        <f t="shared" si="2"/>
        <v>2317.3333333333335</v>
      </c>
    </row>
    <row r="38" spans="1:10" ht="29.25" customHeight="1" x14ac:dyDescent="0.25">
      <c r="A38" s="12" t="s">
        <v>24</v>
      </c>
      <c r="B38" s="13" t="s">
        <v>9</v>
      </c>
      <c r="C38" s="14">
        <v>330</v>
      </c>
      <c r="D38" s="27">
        <f t="shared" si="3"/>
        <v>264</v>
      </c>
      <c r="E38" s="56">
        <f t="shared" si="4"/>
        <v>88</v>
      </c>
      <c r="F38" s="30">
        <v>9.8000000000000007</v>
      </c>
      <c r="G38" s="28">
        <f t="shared" si="0"/>
        <v>862.40000000000009</v>
      </c>
      <c r="H38" s="47"/>
      <c r="I38" s="29">
        <f t="shared" si="5"/>
        <v>0</v>
      </c>
      <c r="J38" s="1">
        <f t="shared" si="2"/>
        <v>862.40000000000009</v>
      </c>
    </row>
    <row r="39" spans="1:10" ht="29.25" customHeight="1" x14ac:dyDescent="0.25">
      <c r="A39" s="12" t="s">
        <v>58</v>
      </c>
      <c r="B39" s="13" t="s">
        <v>9</v>
      </c>
      <c r="C39" s="14">
        <v>6</v>
      </c>
      <c r="D39" s="27">
        <f t="shared" si="3"/>
        <v>4.8</v>
      </c>
      <c r="E39" s="56">
        <f t="shared" si="4"/>
        <v>1.5999999999999999</v>
      </c>
      <c r="F39" s="30">
        <v>36</v>
      </c>
      <c r="G39" s="28">
        <f t="shared" si="0"/>
        <v>57.599999999999994</v>
      </c>
      <c r="H39" s="47"/>
      <c r="I39" s="29">
        <f t="shared" si="5"/>
        <v>0</v>
      </c>
      <c r="J39" s="1">
        <f t="shared" si="2"/>
        <v>57.599999999999994</v>
      </c>
    </row>
    <row r="40" spans="1:10" ht="29.25" customHeight="1" x14ac:dyDescent="0.25">
      <c r="A40" s="12" t="s">
        <v>12</v>
      </c>
      <c r="B40" s="13" t="s">
        <v>9</v>
      </c>
      <c r="C40" s="14">
        <v>3800</v>
      </c>
      <c r="D40" s="27">
        <f t="shared" si="3"/>
        <v>3040</v>
      </c>
      <c r="E40" s="56">
        <f t="shared" si="4"/>
        <v>1013.3333333333334</v>
      </c>
      <c r="F40" s="30">
        <v>0.6</v>
      </c>
      <c r="G40" s="28">
        <f t="shared" si="0"/>
        <v>608</v>
      </c>
      <c r="H40" s="47"/>
      <c r="I40" s="29">
        <f t="shared" si="5"/>
        <v>0</v>
      </c>
      <c r="J40" s="1">
        <f t="shared" si="2"/>
        <v>608</v>
      </c>
    </row>
    <row r="41" spans="1:10" ht="29.25" customHeight="1" x14ac:dyDescent="0.25">
      <c r="A41" s="12" t="s">
        <v>70</v>
      </c>
      <c r="B41" s="13" t="s">
        <v>2</v>
      </c>
      <c r="C41" s="14">
        <v>200</v>
      </c>
      <c r="D41" s="27">
        <f t="shared" si="3"/>
        <v>160</v>
      </c>
      <c r="E41" s="56">
        <f t="shared" si="4"/>
        <v>53.333333333333336</v>
      </c>
      <c r="F41" s="30">
        <v>13.3</v>
      </c>
      <c r="G41" s="28">
        <f t="shared" si="0"/>
        <v>709.33333333333337</v>
      </c>
      <c r="H41" s="47"/>
      <c r="I41" s="29">
        <f t="shared" si="5"/>
        <v>0</v>
      </c>
      <c r="J41" s="1">
        <f t="shared" si="2"/>
        <v>709.33333333333337</v>
      </c>
    </row>
    <row r="42" spans="1:10" ht="29.25" customHeight="1" x14ac:dyDescent="0.25">
      <c r="A42" s="12" t="s">
        <v>91</v>
      </c>
      <c r="B42" s="13" t="s">
        <v>9</v>
      </c>
      <c r="C42" s="14">
        <v>295</v>
      </c>
      <c r="D42" s="27">
        <f t="shared" si="3"/>
        <v>236</v>
      </c>
      <c r="E42" s="56">
        <f t="shared" si="4"/>
        <v>78.666666666666671</v>
      </c>
      <c r="F42" s="30">
        <v>3.6</v>
      </c>
      <c r="G42" s="28">
        <f t="shared" si="0"/>
        <v>283.20000000000005</v>
      </c>
      <c r="H42" s="47"/>
      <c r="I42" s="29">
        <f t="shared" si="5"/>
        <v>0</v>
      </c>
      <c r="J42" s="1">
        <f t="shared" si="2"/>
        <v>283.20000000000005</v>
      </c>
    </row>
    <row r="43" spans="1:10" ht="29.25" customHeight="1" x14ac:dyDescent="0.25">
      <c r="A43" s="12" t="s">
        <v>19</v>
      </c>
      <c r="B43" s="13" t="s">
        <v>9</v>
      </c>
      <c r="C43" s="14">
        <v>1800</v>
      </c>
      <c r="D43" s="27">
        <f t="shared" si="3"/>
        <v>1440</v>
      </c>
      <c r="E43" s="56">
        <f t="shared" si="4"/>
        <v>480</v>
      </c>
      <c r="F43" s="30">
        <v>0.86</v>
      </c>
      <c r="G43" s="28">
        <f t="shared" si="0"/>
        <v>412.8</v>
      </c>
      <c r="H43" s="47"/>
      <c r="I43" s="29">
        <f t="shared" si="5"/>
        <v>0</v>
      </c>
      <c r="J43" s="1">
        <f t="shared" si="2"/>
        <v>412.8</v>
      </c>
    </row>
    <row r="44" spans="1:10" ht="29.25" customHeight="1" x14ac:dyDescent="0.25">
      <c r="A44" s="12" t="s">
        <v>15</v>
      </c>
      <c r="B44" s="13" t="s">
        <v>9</v>
      </c>
      <c r="C44" s="14">
        <v>150</v>
      </c>
      <c r="D44" s="27">
        <f t="shared" si="3"/>
        <v>120</v>
      </c>
      <c r="E44" s="56">
        <f t="shared" si="4"/>
        <v>40</v>
      </c>
      <c r="F44" s="30">
        <v>0.24</v>
      </c>
      <c r="G44" s="28">
        <f t="shared" si="0"/>
        <v>9.6</v>
      </c>
      <c r="H44" s="47"/>
      <c r="I44" s="29">
        <f t="shared" si="5"/>
        <v>0</v>
      </c>
      <c r="J44" s="1">
        <f t="shared" si="2"/>
        <v>9.6</v>
      </c>
    </row>
    <row r="45" spans="1:10" ht="29.25" customHeight="1" x14ac:dyDescent="0.25">
      <c r="A45" s="12" t="s">
        <v>54</v>
      </c>
      <c r="B45" s="13" t="s">
        <v>44</v>
      </c>
      <c r="C45" s="14">
        <v>50</v>
      </c>
      <c r="D45" s="27">
        <f t="shared" si="3"/>
        <v>40</v>
      </c>
      <c r="E45" s="56">
        <f t="shared" si="4"/>
        <v>13.333333333333334</v>
      </c>
      <c r="F45" s="30">
        <v>1.3</v>
      </c>
      <c r="G45" s="28">
        <f t="shared" si="0"/>
        <v>17.333333333333336</v>
      </c>
      <c r="H45" s="47"/>
      <c r="I45" s="29">
        <f t="shared" si="5"/>
        <v>0</v>
      </c>
      <c r="J45" s="1">
        <f t="shared" si="2"/>
        <v>17.333333333333336</v>
      </c>
    </row>
    <row r="46" spans="1:10" ht="29.25" customHeight="1" x14ac:dyDescent="0.25">
      <c r="A46" s="12" t="s">
        <v>10</v>
      </c>
      <c r="B46" s="13" t="s">
        <v>11</v>
      </c>
      <c r="C46" s="14">
        <v>3600</v>
      </c>
      <c r="D46" s="27">
        <f t="shared" si="3"/>
        <v>2880</v>
      </c>
      <c r="E46" s="56">
        <f t="shared" si="4"/>
        <v>960</v>
      </c>
      <c r="F46" s="30">
        <v>0.77</v>
      </c>
      <c r="G46" s="28">
        <f t="shared" si="0"/>
        <v>739.2</v>
      </c>
      <c r="H46" s="47"/>
      <c r="I46" s="29">
        <f t="shared" si="5"/>
        <v>0</v>
      </c>
      <c r="J46" s="1">
        <f t="shared" si="2"/>
        <v>739.2</v>
      </c>
    </row>
    <row r="47" spans="1:10" ht="29.25" customHeight="1" x14ac:dyDescent="0.25">
      <c r="A47" s="12" t="s">
        <v>14</v>
      </c>
      <c r="B47" s="13" t="s">
        <v>9</v>
      </c>
      <c r="C47" s="14">
        <v>250</v>
      </c>
      <c r="D47" s="27">
        <f t="shared" si="3"/>
        <v>200</v>
      </c>
      <c r="E47" s="56">
        <f t="shared" si="4"/>
        <v>66.666666666666671</v>
      </c>
      <c r="F47" s="30">
        <v>0.24</v>
      </c>
      <c r="G47" s="28">
        <f t="shared" si="0"/>
        <v>16</v>
      </c>
      <c r="H47" s="47"/>
      <c r="I47" s="29">
        <f t="shared" si="5"/>
        <v>0</v>
      </c>
      <c r="J47" s="1">
        <f t="shared" si="2"/>
        <v>16</v>
      </c>
    </row>
    <row r="48" spans="1:10" ht="29.25" customHeight="1" x14ac:dyDescent="0.25">
      <c r="A48" s="12" t="s">
        <v>92</v>
      </c>
      <c r="B48" s="13" t="s">
        <v>2</v>
      </c>
      <c r="C48" s="14">
        <v>300</v>
      </c>
      <c r="D48" s="27">
        <f t="shared" si="3"/>
        <v>240</v>
      </c>
      <c r="E48" s="56">
        <f t="shared" si="4"/>
        <v>80</v>
      </c>
      <c r="F48" s="30">
        <v>3.95</v>
      </c>
      <c r="G48" s="28">
        <f t="shared" si="0"/>
        <v>316</v>
      </c>
      <c r="H48" s="47"/>
      <c r="I48" s="29">
        <f t="shared" si="5"/>
        <v>0</v>
      </c>
      <c r="J48" s="1">
        <f t="shared" si="2"/>
        <v>316</v>
      </c>
    </row>
    <row r="49" spans="1:10" ht="29.25" customHeight="1" x14ac:dyDescent="0.25">
      <c r="A49" s="12" t="s">
        <v>13</v>
      </c>
      <c r="B49" s="13" t="s">
        <v>9</v>
      </c>
      <c r="C49" s="14">
        <v>3500</v>
      </c>
      <c r="D49" s="27">
        <f t="shared" si="3"/>
        <v>2800</v>
      </c>
      <c r="E49" s="56">
        <f t="shared" si="4"/>
        <v>933.33333333333337</v>
      </c>
      <c r="F49" s="30">
        <v>5.4</v>
      </c>
      <c r="G49" s="28">
        <f t="shared" si="0"/>
        <v>5040.0000000000009</v>
      </c>
      <c r="H49" s="47"/>
      <c r="I49" s="29">
        <f t="shared" si="5"/>
        <v>0</v>
      </c>
      <c r="J49" s="1">
        <f t="shared" si="2"/>
        <v>5040.0000000000009</v>
      </c>
    </row>
    <row r="50" spans="1:10" ht="29.25" customHeight="1" x14ac:dyDescent="0.25">
      <c r="A50" s="12" t="s">
        <v>53</v>
      </c>
      <c r="B50" s="13" t="s">
        <v>9</v>
      </c>
      <c r="C50" s="14">
        <v>1250</v>
      </c>
      <c r="D50" s="27">
        <f t="shared" si="3"/>
        <v>1000</v>
      </c>
      <c r="E50" s="56">
        <f t="shared" si="4"/>
        <v>333.33333333333331</v>
      </c>
      <c r="F50" s="30">
        <v>5.29</v>
      </c>
      <c r="G50" s="28">
        <f t="shared" si="0"/>
        <v>1763.3333333333333</v>
      </c>
      <c r="H50" s="47"/>
      <c r="I50" s="29">
        <f t="shared" si="5"/>
        <v>0</v>
      </c>
      <c r="J50" s="1">
        <f t="shared" si="2"/>
        <v>1763.3333333333333</v>
      </c>
    </row>
    <row r="51" spans="1:10" ht="29.25" customHeight="1" thickBot="1" x14ac:dyDescent="0.3">
      <c r="A51" s="22" t="s">
        <v>61</v>
      </c>
      <c r="B51" s="23" t="s">
        <v>45</v>
      </c>
      <c r="C51" s="24">
        <v>6000</v>
      </c>
      <c r="D51" s="27">
        <f t="shared" si="3"/>
        <v>4800</v>
      </c>
      <c r="E51" s="56">
        <f t="shared" si="4"/>
        <v>1600</v>
      </c>
      <c r="F51" s="30">
        <v>0.2</v>
      </c>
      <c r="G51" s="28">
        <f t="shared" si="0"/>
        <v>320</v>
      </c>
      <c r="H51" s="47"/>
      <c r="I51" s="29">
        <f t="shared" si="5"/>
        <v>0</v>
      </c>
      <c r="J51" s="1">
        <f t="shared" si="2"/>
        <v>320</v>
      </c>
    </row>
    <row r="52" spans="1:10" ht="36" customHeight="1" thickBot="1" x14ac:dyDescent="0.3">
      <c r="A52" s="71" t="s">
        <v>65</v>
      </c>
      <c r="B52" s="72"/>
      <c r="C52" s="72"/>
      <c r="D52" s="69"/>
      <c r="E52" s="69"/>
      <c r="F52" s="70"/>
      <c r="G52" s="28"/>
      <c r="H52" s="54"/>
      <c r="I52" s="36">
        <f>SUM(I53:I63)</f>
        <v>0</v>
      </c>
      <c r="J52" s="1">
        <f t="shared" si="2"/>
        <v>0</v>
      </c>
    </row>
    <row r="53" spans="1:10" ht="30" customHeight="1" x14ac:dyDescent="0.25">
      <c r="A53" s="9" t="s">
        <v>88</v>
      </c>
      <c r="B53" s="10" t="s">
        <v>2</v>
      </c>
      <c r="C53" s="11">
        <v>1150</v>
      </c>
      <c r="D53" s="27">
        <f t="shared" si="3"/>
        <v>920</v>
      </c>
      <c r="E53" s="56">
        <f t="shared" ref="E53:E63" si="6">D53/12*4</f>
        <v>306.66666666666669</v>
      </c>
      <c r="F53" s="30">
        <v>11.3</v>
      </c>
      <c r="G53" s="28">
        <f t="shared" si="0"/>
        <v>3465.3333333333339</v>
      </c>
      <c r="H53" s="47"/>
      <c r="I53" s="29">
        <f>E53*H53</f>
        <v>0</v>
      </c>
      <c r="J53" s="1">
        <f t="shared" si="2"/>
        <v>3465.3333333333339</v>
      </c>
    </row>
    <row r="54" spans="1:10" ht="30" customHeight="1" x14ac:dyDescent="0.25">
      <c r="A54" s="12" t="s">
        <v>25</v>
      </c>
      <c r="B54" s="13" t="s">
        <v>2</v>
      </c>
      <c r="C54" s="14">
        <v>450</v>
      </c>
      <c r="D54" s="27">
        <f t="shared" si="3"/>
        <v>360</v>
      </c>
      <c r="E54" s="56">
        <f t="shared" si="6"/>
        <v>120</v>
      </c>
      <c r="F54" s="30">
        <v>7.7</v>
      </c>
      <c r="G54" s="28">
        <f t="shared" si="0"/>
        <v>924</v>
      </c>
      <c r="H54" s="47"/>
      <c r="I54" s="29">
        <f t="shared" ref="I54:I63" si="7">E54*H54</f>
        <v>0</v>
      </c>
      <c r="J54" s="1">
        <f t="shared" si="2"/>
        <v>924</v>
      </c>
    </row>
    <row r="55" spans="1:10" ht="30" customHeight="1" x14ac:dyDescent="0.25">
      <c r="A55" s="12" t="s">
        <v>26</v>
      </c>
      <c r="B55" s="13" t="s">
        <v>2</v>
      </c>
      <c r="C55" s="14">
        <v>300</v>
      </c>
      <c r="D55" s="27">
        <f t="shared" si="3"/>
        <v>240</v>
      </c>
      <c r="E55" s="56">
        <f t="shared" si="6"/>
        <v>80</v>
      </c>
      <c r="F55" s="30">
        <v>3.6</v>
      </c>
      <c r="G55" s="28">
        <f t="shared" si="0"/>
        <v>288</v>
      </c>
      <c r="H55" s="47"/>
      <c r="I55" s="29">
        <f t="shared" si="7"/>
        <v>0</v>
      </c>
      <c r="J55" s="1">
        <f t="shared" si="2"/>
        <v>288</v>
      </c>
    </row>
    <row r="56" spans="1:10" ht="30" customHeight="1" x14ac:dyDescent="0.25">
      <c r="A56" s="12" t="s">
        <v>27</v>
      </c>
      <c r="B56" s="13" t="s">
        <v>2</v>
      </c>
      <c r="C56" s="14">
        <v>450</v>
      </c>
      <c r="D56" s="27">
        <f t="shared" si="3"/>
        <v>360</v>
      </c>
      <c r="E56" s="56">
        <f t="shared" si="6"/>
        <v>120</v>
      </c>
      <c r="F56" s="30">
        <v>8.6999999999999993</v>
      </c>
      <c r="G56" s="28">
        <f t="shared" si="0"/>
        <v>1044</v>
      </c>
      <c r="H56" s="47"/>
      <c r="I56" s="29">
        <f t="shared" si="7"/>
        <v>0</v>
      </c>
      <c r="J56" s="1">
        <f t="shared" si="2"/>
        <v>1044</v>
      </c>
    </row>
    <row r="57" spans="1:10" ht="30" customHeight="1" x14ac:dyDescent="0.25">
      <c r="A57" s="12" t="s">
        <v>28</v>
      </c>
      <c r="B57" s="13" t="s">
        <v>2</v>
      </c>
      <c r="C57" s="14">
        <v>250</v>
      </c>
      <c r="D57" s="27">
        <f t="shared" si="3"/>
        <v>200</v>
      </c>
      <c r="E57" s="56">
        <f t="shared" si="6"/>
        <v>66.666666666666671</v>
      </c>
      <c r="F57" s="30">
        <v>6.9</v>
      </c>
      <c r="G57" s="28">
        <f t="shared" si="0"/>
        <v>460.00000000000006</v>
      </c>
      <c r="H57" s="47"/>
      <c r="I57" s="29">
        <f t="shared" si="7"/>
        <v>0</v>
      </c>
      <c r="J57" s="1">
        <f t="shared" si="2"/>
        <v>460.00000000000006</v>
      </c>
    </row>
    <row r="58" spans="1:10" ht="30" customHeight="1" x14ac:dyDescent="0.25">
      <c r="A58" s="12" t="s">
        <v>90</v>
      </c>
      <c r="B58" s="13" t="s">
        <v>45</v>
      </c>
      <c r="C58" s="14">
        <v>1650</v>
      </c>
      <c r="D58" s="27">
        <f t="shared" si="3"/>
        <v>1320</v>
      </c>
      <c r="E58" s="56">
        <f t="shared" si="6"/>
        <v>440</v>
      </c>
      <c r="F58" s="30">
        <v>0.28999999999999998</v>
      </c>
      <c r="G58" s="28">
        <f t="shared" si="0"/>
        <v>127.6</v>
      </c>
      <c r="H58" s="47"/>
      <c r="I58" s="29">
        <f t="shared" si="7"/>
        <v>0</v>
      </c>
      <c r="J58" s="1">
        <f t="shared" si="2"/>
        <v>127.6</v>
      </c>
    </row>
    <row r="59" spans="1:10" ht="30" customHeight="1" x14ac:dyDescent="0.25">
      <c r="A59" s="12" t="s">
        <v>29</v>
      </c>
      <c r="B59" s="13" t="s">
        <v>57</v>
      </c>
      <c r="C59" s="14">
        <v>2150</v>
      </c>
      <c r="D59" s="27">
        <f t="shared" si="3"/>
        <v>1720</v>
      </c>
      <c r="E59" s="56">
        <f t="shared" si="6"/>
        <v>573.33333333333337</v>
      </c>
      <c r="F59" s="30">
        <v>1.4</v>
      </c>
      <c r="G59" s="28">
        <f t="shared" si="0"/>
        <v>802.66666666666663</v>
      </c>
      <c r="H59" s="47"/>
      <c r="I59" s="29">
        <f t="shared" si="7"/>
        <v>0</v>
      </c>
      <c r="J59" s="1">
        <f t="shared" si="2"/>
        <v>802.66666666666663</v>
      </c>
    </row>
    <row r="60" spans="1:10" ht="30" customHeight="1" x14ac:dyDescent="0.25">
      <c r="A60" s="12" t="s">
        <v>30</v>
      </c>
      <c r="B60" s="13" t="s">
        <v>2</v>
      </c>
      <c r="C60" s="14">
        <v>15</v>
      </c>
      <c r="D60" s="27">
        <f t="shared" si="3"/>
        <v>12</v>
      </c>
      <c r="E60" s="56">
        <f t="shared" si="6"/>
        <v>4</v>
      </c>
      <c r="F60" s="30">
        <v>4.7</v>
      </c>
      <c r="G60" s="28">
        <f t="shared" si="0"/>
        <v>18.8</v>
      </c>
      <c r="H60" s="47"/>
      <c r="I60" s="29">
        <f t="shared" si="7"/>
        <v>0</v>
      </c>
      <c r="J60" s="1">
        <f t="shared" si="2"/>
        <v>18.8</v>
      </c>
    </row>
    <row r="61" spans="1:10" ht="30" customHeight="1" x14ac:dyDescent="0.25">
      <c r="A61" s="12" t="s">
        <v>31</v>
      </c>
      <c r="B61" s="13" t="s">
        <v>2</v>
      </c>
      <c r="C61" s="14">
        <v>410</v>
      </c>
      <c r="D61" s="27">
        <f t="shared" si="3"/>
        <v>328</v>
      </c>
      <c r="E61" s="56">
        <f t="shared" si="6"/>
        <v>109.33333333333333</v>
      </c>
      <c r="F61" s="30">
        <v>10.199999999999999</v>
      </c>
      <c r="G61" s="28">
        <f t="shared" si="0"/>
        <v>1115.1999999999998</v>
      </c>
      <c r="H61" s="47"/>
      <c r="I61" s="29">
        <f t="shared" si="7"/>
        <v>0</v>
      </c>
      <c r="J61" s="1">
        <f t="shared" si="2"/>
        <v>1115.1999999999998</v>
      </c>
    </row>
    <row r="62" spans="1:10" ht="30" customHeight="1" x14ac:dyDescent="0.25">
      <c r="A62" s="12" t="s">
        <v>32</v>
      </c>
      <c r="B62" s="13" t="s">
        <v>2</v>
      </c>
      <c r="C62" s="14">
        <v>300</v>
      </c>
      <c r="D62" s="27">
        <f t="shared" si="3"/>
        <v>240</v>
      </c>
      <c r="E62" s="56">
        <f t="shared" si="6"/>
        <v>80</v>
      </c>
      <c r="F62" s="30">
        <v>5.8</v>
      </c>
      <c r="G62" s="28">
        <f t="shared" si="0"/>
        <v>464</v>
      </c>
      <c r="H62" s="47"/>
      <c r="I62" s="29">
        <f t="shared" si="7"/>
        <v>0</v>
      </c>
      <c r="J62" s="1">
        <f t="shared" si="2"/>
        <v>464</v>
      </c>
    </row>
    <row r="63" spans="1:10" ht="30" customHeight="1" thickBot="1" x14ac:dyDescent="0.3">
      <c r="A63" s="22" t="s">
        <v>71</v>
      </c>
      <c r="B63" s="23" t="s">
        <v>45</v>
      </c>
      <c r="C63" s="24">
        <v>1900</v>
      </c>
      <c r="D63" s="27">
        <f t="shared" si="3"/>
        <v>1520</v>
      </c>
      <c r="E63" s="56">
        <f t="shared" si="6"/>
        <v>506.66666666666669</v>
      </c>
      <c r="F63" s="30">
        <v>0.34</v>
      </c>
      <c r="G63" s="28">
        <f t="shared" si="0"/>
        <v>172.26666666666668</v>
      </c>
      <c r="H63" s="47"/>
      <c r="I63" s="29">
        <f t="shared" si="7"/>
        <v>0</v>
      </c>
      <c r="J63" s="1">
        <f t="shared" si="2"/>
        <v>172.26666666666668</v>
      </c>
    </row>
    <row r="64" spans="1:10" ht="32.25" customHeight="1" thickBot="1" x14ac:dyDescent="0.3">
      <c r="A64" s="71" t="s">
        <v>67</v>
      </c>
      <c r="B64" s="72"/>
      <c r="C64" s="72"/>
      <c r="D64" s="69"/>
      <c r="E64" s="69"/>
      <c r="F64" s="70"/>
      <c r="G64" s="28"/>
      <c r="H64" s="54"/>
      <c r="I64" s="36">
        <f>SUM(I65:I82)</f>
        <v>0</v>
      </c>
      <c r="J64" s="1">
        <f t="shared" si="2"/>
        <v>0</v>
      </c>
    </row>
    <row r="65" spans="1:10" ht="30.75" customHeight="1" x14ac:dyDescent="0.25">
      <c r="A65" s="9" t="s">
        <v>33</v>
      </c>
      <c r="B65" s="10" t="s">
        <v>2</v>
      </c>
      <c r="C65" s="11">
        <v>350</v>
      </c>
      <c r="D65" s="27">
        <f t="shared" si="3"/>
        <v>280</v>
      </c>
      <c r="E65" s="56">
        <f t="shared" ref="E65:E78" si="8">D65/12*4</f>
        <v>93.333333333333329</v>
      </c>
      <c r="F65" s="28">
        <v>0.95</v>
      </c>
      <c r="G65" s="28">
        <f t="shared" si="0"/>
        <v>88.666666666666657</v>
      </c>
      <c r="H65" s="47"/>
      <c r="I65" s="29">
        <f>E65*H65</f>
        <v>0</v>
      </c>
      <c r="J65" s="1">
        <f t="shared" si="2"/>
        <v>88.666666666666657</v>
      </c>
    </row>
    <row r="66" spans="1:10" ht="30.75" customHeight="1" x14ac:dyDescent="0.25">
      <c r="A66" s="12" t="s">
        <v>34</v>
      </c>
      <c r="B66" s="13" t="s">
        <v>2</v>
      </c>
      <c r="C66" s="14">
        <v>2750</v>
      </c>
      <c r="D66" s="27">
        <f t="shared" si="3"/>
        <v>2200</v>
      </c>
      <c r="E66" s="56">
        <f t="shared" si="8"/>
        <v>733.33333333333337</v>
      </c>
      <c r="F66" s="28">
        <v>0.7</v>
      </c>
      <c r="G66" s="28">
        <f t="shared" si="0"/>
        <v>513.33333333333337</v>
      </c>
      <c r="H66" s="47"/>
      <c r="I66" s="29">
        <f t="shared" ref="I66:I82" si="9">E66*H66</f>
        <v>0</v>
      </c>
      <c r="J66" s="1">
        <f t="shared" si="2"/>
        <v>513.33333333333337</v>
      </c>
    </row>
    <row r="67" spans="1:10" ht="30.75" customHeight="1" x14ac:dyDescent="0.25">
      <c r="A67" s="12" t="s">
        <v>35</v>
      </c>
      <c r="B67" s="13" t="s">
        <v>2</v>
      </c>
      <c r="C67" s="14">
        <v>810</v>
      </c>
      <c r="D67" s="27">
        <f t="shared" si="3"/>
        <v>648</v>
      </c>
      <c r="E67" s="56">
        <f t="shared" si="8"/>
        <v>216</v>
      </c>
      <c r="F67" s="28">
        <v>1.2</v>
      </c>
      <c r="G67" s="28">
        <f t="shared" si="0"/>
        <v>259.2</v>
      </c>
      <c r="H67" s="47"/>
      <c r="I67" s="29">
        <f t="shared" si="9"/>
        <v>0</v>
      </c>
      <c r="J67" s="1">
        <f t="shared" si="2"/>
        <v>259.2</v>
      </c>
    </row>
    <row r="68" spans="1:10" ht="30.75" customHeight="1" x14ac:dyDescent="0.25">
      <c r="A68" s="12" t="s">
        <v>36</v>
      </c>
      <c r="B68" s="13" t="s">
        <v>2</v>
      </c>
      <c r="C68" s="14">
        <v>900</v>
      </c>
      <c r="D68" s="27">
        <f t="shared" si="3"/>
        <v>720</v>
      </c>
      <c r="E68" s="56">
        <f t="shared" si="8"/>
        <v>240</v>
      </c>
      <c r="F68" s="28">
        <v>1.31</v>
      </c>
      <c r="G68" s="28">
        <f t="shared" si="0"/>
        <v>314.40000000000003</v>
      </c>
      <c r="H68" s="47"/>
      <c r="I68" s="29">
        <f t="shared" si="9"/>
        <v>0</v>
      </c>
      <c r="J68" s="1">
        <f t="shared" si="2"/>
        <v>314.40000000000003</v>
      </c>
    </row>
    <row r="69" spans="1:10" ht="30.75" customHeight="1" x14ac:dyDescent="0.25">
      <c r="A69" s="12" t="s">
        <v>37</v>
      </c>
      <c r="B69" s="13" t="s">
        <v>2</v>
      </c>
      <c r="C69" s="14">
        <v>1500</v>
      </c>
      <c r="D69" s="27">
        <f t="shared" si="3"/>
        <v>1200</v>
      </c>
      <c r="E69" s="56">
        <f t="shared" si="8"/>
        <v>400</v>
      </c>
      <c r="F69" s="28">
        <v>0.97</v>
      </c>
      <c r="G69" s="28">
        <f t="shared" si="0"/>
        <v>388</v>
      </c>
      <c r="H69" s="47"/>
      <c r="I69" s="29">
        <f t="shared" si="9"/>
        <v>0</v>
      </c>
      <c r="J69" s="1">
        <f t="shared" si="2"/>
        <v>388</v>
      </c>
    </row>
    <row r="70" spans="1:10" ht="30.75" customHeight="1" x14ac:dyDescent="0.25">
      <c r="A70" s="12" t="s">
        <v>38</v>
      </c>
      <c r="B70" s="13" t="s">
        <v>2</v>
      </c>
      <c r="C70" s="14">
        <v>600</v>
      </c>
      <c r="D70" s="27">
        <f t="shared" si="3"/>
        <v>480</v>
      </c>
      <c r="E70" s="56">
        <f t="shared" si="8"/>
        <v>160</v>
      </c>
      <c r="F70" s="28">
        <v>0.81</v>
      </c>
      <c r="G70" s="28">
        <f t="shared" ref="G70:G85" si="10">E70*F70</f>
        <v>129.60000000000002</v>
      </c>
      <c r="H70" s="47"/>
      <c r="I70" s="29">
        <f t="shared" si="9"/>
        <v>0</v>
      </c>
      <c r="J70" s="1">
        <f t="shared" ref="J70:J85" si="11">E70*F70</f>
        <v>129.60000000000002</v>
      </c>
    </row>
    <row r="71" spans="1:10" ht="30.75" customHeight="1" x14ac:dyDescent="0.25">
      <c r="A71" s="12" t="s">
        <v>39</v>
      </c>
      <c r="B71" s="13" t="s">
        <v>2</v>
      </c>
      <c r="C71" s="14">
        <v>450</v>
      </c>
      <c r="D71" s="27">
        <f t="shared" si="3"/>
        <v>360</v>
      </c>
      <c r="E71" s="56">
        <f t="shared" si="8"/>
        <v>120</v>
      </c>
      <c r="F71" s="28">
        <v>1.1000000000000001</v>
      </c>
      <c r="G71" s="28">
        <f t="shared" si="10"/>
        <v>132</v>
      </c>
      <c r="H71" s="47"/>
      <c r="I71" s="29">
        <f t="shared" si="9"/>
        <v>0</v>
      </c>
      <c r="J71" s="1">
        <f t="shared" si="11"/>
        <v>132</v>
      </c>
    </row>
    <row r="72" spans="1:10" ht="30.75" customHeight="1" x14ac:dyDescent="0.25">
      <c r="A72" s="12" t="s">
        <v>40</v>
      </c>
      <c r="B72" s="13" t="s">
        <v>2</v>
      </c>
      <c r="C72" s="14">
        <v>900</v>
      </c>
      <c r="D72" s="27">
        <f t="shared" si="3"/>
        <v>720</v>
      </c>
      <c r="E72" s="56">
        <f t="shared" si="8"/>
        <v>240</v>
      </c>
      <c r="F72" s="28">
        <v>1.4</v>
      </c>
      <c r="G72" s="28">
        <f t="shared" si="10"/>
        <v>336</v>
      </c>
      <c r="H72" s="47"/>
      <c r="I72" s="29">
        <f t="shared" si="9"/>
        <v>0</v>
      </c>
      <c r="J72" s="1">
        <f t="shared" si="11"/>
        <v>336</v>
      </c>
    </row>
    <row r="73" spans="1:10" ht="30.75" customHeight="1" x14ac:dyDescent="0.25">
      <c r="A73" s="12" t="s">
        <v>41</v>
      </c>
      <c r="B73" s="13" t="s">
        <v>2</v>
      </c>
      <c r="C73" s="14">
        <v>35</v>
      </c>
      <c r="D73" s="27">
        <f t="shared" si="3"/>
        <v>28</v>
      </c>
      <c r="E73" s="56">
        <f t="shared" si="8"/>
        <v>9.3333333333333339</v>
      </c>
      <c r="F73" s="38">
        <v>1.5</v>
      </c>
      <c r="G73" s="28">
        <f t="shared" si="10"/>
        <v>14</v>
      </c>
      <c r="H73" s="47"/>
      <c r="I73" s="29">
        <f t="shared" si="9"/>
        <v>0</v>
      </c>
      <c r="J73" s="1">
        <f t="shared" si="11"/>
        <v>14</v>
      </c>
    </row>
    <row r="74" spans="1:10" ht="30.75" customHeight="1" x14ac:dyDescent="0.25">
      <c r="A74" s="12" t="s">
        <v>42</v>
      </c>
      <c r="B74" s="13" t="s">
        <v>2</v>
      </c>
      <c r="C74" s="14">
        <v>90</v>
      </c>
      <c r="D74" s="27">
        <f t="shared" si="3"/>
        <v>72</v>
      </c>
      <c r="E74" s="56">
        <f t="shared" si="8"/>
        <v>24</v>
      </c>
      <c r="F74" s="28">
        <v>1.18</v>
      </c>
      <c r="G74" s="28">
        <f t="shared" si="10"/>
        <v>28.32</v>
      </c>
      <c r="H74" s="47"/>
      <c r="I74" s="29">
        <f t="shared" si="9"/>
        <v>0</v>
      </c>
      <c r="J74" s="1">
        <f t="shared" si="11"/>
        <v>28.32</v>
      </c>
    </row>
    <row r="75" spans="1:10" ht="30.75" customHeight="1" x14ac:dyDescent="0.25">
      <c r="A75" s="12" t="s">
        <v>43</v>
      </c>
      <c r="B75" s="13" t="s">
        <v>2</v>
      </c>
      <c r="C75" s="14">
        <v>400</v>
      </c>
      <c r="D75" s="27">
        <f t="shared" si="3"/>
        <v>320</v>
      </c>
      <c r="E75" s="56">
        <f t="shared" si="8"/>
        <v>106.66666666666667</v>
      </c>
      <c r="F75" s="38">
        <v>1.2</v>
      </c>
      <c r="G75" s="28">
        <f t="shared" si="10"/>
        <v>128</v>
      </c>
      <c r="H75" s="47"/>
      <c r="I75" s="29">
        <f t="shared" si="9"/>
        <v>0</v>
      </c>
      <c r="J75" s="1">
        <f t="shared" si="11"/>
        <v>128</v>
      </c>
    </row>
    <row r="76" spans="1:10" ht="29.25" customHeight="1" x14ac:dyDescent="0.25">
      <c r="A76" s="12" t="s">
        <v>59</v>
      </c>
      <c r="B76" s="13" t="s">
        <v>9</v>
      </c>
      <c r="C76" s="14">
        <v>200</v>
      </c>
      <c r="D76" s="27">
        <f>C76-(C76*20/100)</f>
        <v>160</v>
      </c>
      <c r="E76" s="56">
        <f t="shared" si="8"/>
        <v>53.333333333333336</v>
      </c>
      <c r="F76" s="30">
        <v>5.2</v>
      </c>
      <c r="G76" s="28">
        <f t="shared" si="10"/>
        <v>277.33333333333337</v>
      </c>
      <c r="H76" s="47"/>
      <c r="I76" s="29">
        <f t="shared" si="9"/>
        <v>0</v>
      </c>
      <c r="J76" s="1">
        <f t="shared" si="11"/>
        <v>277.33333333333337</v>
      </c>
    </row>
    <row r="77" spans="1:10" ht="29.25" customHeight="1" x14ac:dyDescent="0.25">
      <c r="A77" s="12" t="s">
        <v>89</v>
      </c>
      <c r="B77" s="13" t="s">
        <v>2</v>
      </c>
      <c r="C77" s="14">
        <v>30</v>
      </c>
      <c r="D77" s="27">
        <f>C77-(C77*20/100)</f>
        <v>24</v>
      </c>
      <c r="E77" s="56">
        <f t="shared" si="8"/>
        <v>8</v>
      </c>
      <c r="F77" s="30">
        <v>3.4</v>
      </c>
      <c r="G77" s="28">
        <f t="shared" si="10"/>
        <v>27.2</v>
      </c>
      <c r="H77" s="47"/>
      <c r="I77" s="29">
        <f t="shared" si="9"/>
        <v>0</v>
      </c>
      <c r="J77" s="1">
        <f t="shared" si="11"/>
        <v>27.2</v>
      </c>
    </row>
    <row r="78" spans="1:10" ht="29.25" customHeight="1" x14ac:dyDescent="0.25">
      <c r="A78" s="12" t="s">
        <v>95</v>
      </c>
      <c r="B78" s="13" t="s">
        <v>9</v>
      </c>
      <c r="C78" s="14">
        <v>150</v>
      </c>
      <c r="D78" s="27">
        <f>C78-(C78*20/100)</f>
        <v>120</v>
      </c>
      <c r="E78" s="56">
        <f t="shared" si="8"/>
        <v>40</v>
      </c>
      <c r="F78" s="30">
        <v>7</v>
      </c>
      <c r="G78" s="28">
        <f t="shared" si="10"/>
        <v>280</v>
      </c>
      <c r="H78" s="47"/>
      <c r="I78" s="29">
        <f t="shared" si="9"/>
        <v>0</v>
      </c>
      <c r="J78" s="1">
        <f t="shared" si="11"/>
        <v>280</v>
      </c>
    </row>
    <row r="79" spans="1:10" ht="30.75" customHeight="1" x14ac:dyDescent="0.25">
      <c r="A79" s="45" t="s">
        <v>84</v>
      </c>
      <c r="B79" s="1"/>
      <c r="C79" s="24">
        <v>4500</v>
      </c>
      <c r="D79" s="27"/>
      <c r="E79" s="27"/>
      <c r="F79" s="38"/>
      <c r="G79" s="28">
        <f t="shared" si="10"/>
        <v>0</v>
      </c>
      <c r="H79" s="47"/>
      <c r="I79" s="29"/>
      <c r="J79" s="1">
        <f t="shared" si="11"/>
        <v>0</v>
      </c>
    </row>
    <row r="80" spans="1:10" ht="30.75" customHeight="1" x14ac:dyDescent="0.25">
      <c r="A80" s="22" t="s">
        <v>85</v>
      </c>
      <c r="B80" s="23" t="s">
        <v>2</v>
      </c>
      <c r="C80" s="17"/>
      <c r="D80" s="27">
        <v>650</v>
      </c>
      <c r="E80" s="56">
        <f>D80/12*4</f>
        <v>216.66666666666666</v>
      </c>
      <c r="F80" s="38">
        <v>7.5</v>
      </c>
      <c r="G80" s="28">
        <f t="shared" si="10"/>
        <v>1625</v>
      </c>
      <c r="H80" s="47"/>
      <c r="I80" s="29">
        <f t="shared" si="9"/>
        <v>0</v>
      </c>
      <c r="J80" s="1">
        <f t="shared" si="11"/>
        <v>1625</v>
      </c>
    </row>
    <row r="81" spans="1:10" ht="30.75" customHeight="1" x14ac:dyDescent="0.25">
      <c r="A81" s="22" t="s">
        <v>86</v>
      </c>
      <c r="B81" s="23" t="s">
        <v>2</v>
      </c>
      <c r="C81" s="17"/>
      <c r="D81" s="27">
        <v>50</v>
      </c>
      <c r="E81" s="56">
        <f>D81/12*4</f>
        <v>16.666666666666668</v>
      </c>
      <c r="F81" s="38">
        <v>2.5</v>
      </c>
      <c r="G81" s="28">
        <f t="shared" si="10"/>
        <v>41.666666666666671</v>
      </c>
      <c r="H81" s="47"/>
      <c r="I81" s="29">
        <f t="shared" si="9"/>
        <v>0</v>
      </c>
      <c r="J81" s="1">
        <f t="shared" si="11"/>
        <v>41.666666666666671</v>
      </c>
    </row>
    <row r="82" spans="1:10" ht="30.75" customHeight="1" thickBot="1" x14ac:dyDescent="0.3">
      <c r="A82" s="22" t="s">
        <v>87</v>
      </c>
      <c r="B82" s="23" t="s">
        <v>2</v>
      </c>
      <c r="C82" s="17"/>
      <c r="D82" s="27">
        <v>2800</v>
      </c>
      <c r="E82" s="56">
        <f>D82/12*4</f>
        <v>933.33333333333337</v>
      </c>
      <c r="F82" s="38">
        <v>5.3</v>
      </c>
      <c r="G82" s="28">
        <f t="shared" si="10"/>
        <v>4946.666666666667</v>
      </c>
      <c r="H82" s="47"/>
      <c r="I82" s="29">
        <f t="shared" si="9"/>
        <v>0</v>
      </c>
      <c r="J82" s="1">
        <f t="shared" si="11"/>
        <v>4946.666666666667</v>
      </c>
    </row>
    <row r="83" spans="1:10" ht="26.25" customHeight="1" thickBot="1" x14ac:dyDescent="0.3">
      <c r="A83" s="71" t="s">
        <v>50</v>
      </c>
      <c r="B83" s="72"/>
      <c r="C83" s="72"/>
      <c r="D83" s="69"/>
      <c r="E83" s="69"/>
      <c r="F83" s="70"/>
      <c r="G83" s="28"/>
      <c r="H83" s="54"/>
      <c r="I83" s="36">
        <f>SUM(I84:I85)</f>
        <v>0</v>
      </c>
      <c r="J83" s="1">
        <f t="shared" si="11"/>
        <v>0</v>
      </c>
    </row>
    <row r="84" spans="1:10" ht="29.25" customHeight="1" x14ac:dyDescent="0.25">
      <c r="A84" s="9" t="s">
        <v>72</v>
      </c>
      <c r="B84" s="10" t="s">
        <v>74</v>
      </c>
      <c r="C84" s="11">
        <v>500</v>
      </c>
      <c r="D84" s="27">
        <f t="shared" ref="D84:D85" si="12">C84-(C84*20/100)</f>
        <v>400</v>
      </c>
      <c r="E84" s="56">
        <f>D84/12*4</f>
        <v>133.33333333333334</v>
      </c>
      <c r="F84" s="31">
        <v>8</v>
      </c>
      <c r="G84" s="28">
        <f t="shared" si="10"/>
        <v>1066.6666666666667</v>
      </c>
      <c r="H84" s="47"/>
      <c r="I84" s="32">
        <f>H84*E84</f>
        <v>0</v>
      </c>
      <c r="J84" s="1">
        <f t="shared" si="11"/>
        <v>1066.6666666666667</v>
      </c>
    </row>
    <row r="85" spans="1:10" ht="29.25" customHeight="1" x14ac:dyDescent="0.25">
      <c r="A85" s="12" t="s">
        <v>73</v>
      </c>
      <c r="B85" s="13" t="s">
        <v>74</v>
      </c>
      <c r="C85" s="14">
        <v>3000</v>
      </c>
      <c r="D85" s="27">
        <f t="shared" si="12"/>
        <v>2400</v>
      </c>
      <c r="E85" s="56">
        <f>D85/12*4</f>
        <v>800</v>
      </c>
      <c r="F85" s="31">
        <v>4.5</v>
      </c>
      <c r="G85" s="28">
        <f t="shared" si="10"/>
        <v>3600</v>
      </c>
      <c r="H85" s="47"/>
      <c r="I85" s="32">
        <f>H85*E85</f>
        <v>0</v>
      </c>
      <c r="J85" s="1">
        <f t="shared" si="11"/>
        <v>3600</v>
      </c>
    </row>
    <row r="86" spans="1:10" ht="13.5" customHeight="1" thickBot="1" x14ac:dyDescent="0.3">
      <c r="A86" s="15"/>
      <c r="B86" s="16"/>
      <c r="C86" s="17"/>
      <c r="D86" s="33"/>
      <c r="E86" s="33"/>
      <c r="F86" s="34"/>
      <c r="G86" s="34"/>
      <c r="H86" s="34"/>
      <c r="I86" s="35"/>
    </row>
    <row r="87" spans="1:10" ht="18" thickBot="1" x14ac:dyDescent="0.35">
      <c r="A87" s="63" t="s">
        <v>94</v>
      </c>
      <c r="B87" s="64"/>
      <c r="C87" s="64"/>
      <c r="D87" s="20"/>
      <c r="E87" s="20"/>
      <c r="F87" s="21"/>
      <c r="G87" s="57">
        <f>SUM(G5:G86)</f>
        <v>52694.266666666656</v>
      </c>
      <c r="H87" s="21"/>
      <c r="I87" s="18">
        <f>SUM(I83,I64,I52,I15,I3)</f>
        <v>0</v>
      </c>
      <c r="J87" s="59">
        <f>SUM(J5:J86)</f>
        <v>52694.266666666656</v>
      </c>
    </row>
    <row r="89" spans="1:10" ht="15" x14ac:dyDescent="0.25">
      <c r="A89" s="46"/>
      <c r="B89" s="46"/>
      <c r="C89" s="46"/>
      <c r="D89" s="46"/>
      <c r="E89" s="46"/>
      <c r="F89" s="46"/>
      <c r="G89" s="46"/>
      <c r="H89" s="46"/>
      <c r="I89" s="46"/>
    </row>
    <row r="90" spans="1:10" ht="15" x14ac:dyDescent="0.25">
      <c r="A90" s="46"/>
      <c r="B90" s="46"/>
      <c r="C90" s="46"/>
      <c r="D90" s="46"/>
      <c r="E90" s="46"/>
      <c r="F90" s="46"/>
      <c r="G90" s="46"/>
      <c r="H90" s="46"/>
      <c r="I90" s="46"/>
    </row>
    <row r="91" spans="1:10" x14ac:dyDescent="0.25">
      <c r="A91" s="48"/>
      <c r="B91" s="49"/>
      <c r="C91" s="50"/>
      <c r="D91" s="51"/>
      <c r="E91" s="51"/>
      <c r="F91" s="52"/>
      <c r="G91" s="52"/>
    </row>
  </sheetData>
  <mergeCells count="6">
    <mergeCell ref="A87:C87"/>
    <mergeCell ref="A3:F3"/>
    <mergeCell ref="A15:F15"/>
    <mergeCell ref="A52:F52"/>
    <mergeCell ref="A64:F64"/>
    <mergeCell ref="A83:F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AllegatoB_elenco prezzi offerta</vt:lpstr>
      <vt:lpstr>Foglio1</vt:lpstr>
      <vt:lpstr>'AllegatoB_elenco prezzi offerta'!Titoli_stampa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Lara Placidi</cp:lastModifiedBy>
  <cp:lastPrinted>2018-04-03T10:15:14Z</cp:lastPrinted>
  <dcterms:created xsi:type="dcterms:W3CDTF">2016-06-27T10:12:28Z</dcterms:created>
  <dcterms:modified xsi:type="dcterms:W3CDTF">2018-04-03T14:05:46Z</dcterms:modified>
</cp:coreProperties>
</file>