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500" activeTab="0"/>
  </bookViews>
  <sheets>
    <sheet name="Foglio1" sheetId="1" r:id="rId1"/>
  </sheets>
  <definedNames>
    <definedName name="_xlnm.Print_Area" localSheetId="0">'Foglio1'!$A$1:$M$115</definedName>
    <definedName name="_xlnm.Print_Titles" localSheetId="0">'Foglio1'!$3:$4</definedName>
  </definedNames>
  <calcPr fullCalcOnLoad="1"/>
</workbook>
</file>

<file path=xl/sharedStrings.xml><?xml version="1.0" encoding="utf-8"?>
<sst xmlns="http://schemas.openxmlformats.org/spreadsheetml/2006/main" count="188" uniqueCount="79">
  <si>
    <t>OPERE DI DIFESA DEL SUOLO: I prezzi sono relativi ad interventi strutturali finalizzati alla riduzione della pericolosità idraulica e della pericolosità geomorfologica, suddivisi in opere idrauliche e di consolidamento, con lavorazioni non effettuate nel demanio marittimo. Tra le opere idrauliche, sono ricompresi gli argini, le opere per la riduzione delle portate (serbatoi di piena, casse di espansione, scolmatori e diversivi), le opere di controllo del trasporto solido (briglie di trattenuta, …) e le opere di difesa dall'erosione (protezioni di sponda, opere repellenti, rivestimenti, briglie e traverse). Tra le opere di consolidamento sono comprese l'esecuzione di pali, di palificate e muri di sostegno, di ancoraggi, di sistemi di drenaggio delle acque. Sono ricomprese tra le opere di difesa del suolo anche quelle realizzate con tecniche di ingegneria naturalistica, ovvero opere di ingegneria che utilizzano materiali costruttivi vivi (piante e parti di esse), da soli o in combinazione con materiali inerti.
RECINZIONI: staccionate, reti e sbarre in legno o metalliche, compreso infissioni in terreni sciolti, il tutto
 per dare il titolo compiuto e finito a regola d'arte.
Fornitura e posa in opera di paletto con catena per chiusura accesso arginale, di dimensioni h 900 x Ø 
48 mm o di dimensioni 50x50 sp. 4 mm, secondo le indicazioni del D.L..Costituita da bande riflettenti, 
per una maggiore visibilità, da 2 occhielli di fissaggio per le catene e da acciaio galvanizzato a caldo. 
Posti in opera in modo da impedire il passaggio degli autoveicoli a motore, lasciando solo un passaggio 
laterale per pedoni e velocipedi, compreso altresì ogni altro onere e magistero per dare l'opera ompiuta 
a perfetta regola d'arte.</t>
  </si>
  <si>
    <t>OPERE DI DIFESA DEL SUOLO: I prezzi sono relativi ad interventi strutturali finalizzati alla riduzione della pericolosità idraulica e della pericolosità geomorfologica, suddivisi in opere idrauliche e di consolidamento, con lavorazioni non effettuate  nel demanio marittimo. Tra le opere idrauliche, sono ricompresi gli argini, le opere per la riduzione delle portate (serbatoi di piena, casse di espansione, scolmatori e diversivi), le opere di controllo del trasporto solido (briglie di trattenuta, …) e le opere di difesa dall'erosione (protezioni di sponda, opere repellenti, rivestimenti, briglie e traverse). Tra le opere di consolidamento sono comprese l'esecuzione di pali, di palificate e muri di sostegno, di ancoraggi, di sistemi di drenaggio delle acque. Sono ricomprese tra le opere di difesa del suolo anche quelle realizzate con tecniche di ingegneria naturalistica, ovvero opere di ingegneria che utilizzano materiali costruttivi vivi (piante e parti di esse), da soli o in combinazione con materiali inerti.
RECINZIONI: staccionate, reti e sbarre in legno o metalliche, compreso infissioni in terreni sciolti, il tutto
per dare il titolo compiuto e finito a regola d'arte. 
Fornitura e posa in opera di barra di accesso per chiusura accesso arginale in acciaio tubolare 
quadrato o tondo, zincato a caldo infissa nel terreno per almeno cm. 50 con un pane di cls con 
diametro di 40 cm. La forma e le dimensioni dovranno essere concordate con la D.L. prima dell'ordine, 
compreso striscia rinfrangente bianca e rossa nella parte orizzontale, sistema di fissaggio e compreso 
altresì ogni altro onere e magistero per dare ultimato il lavoro a perfetta regola d'arte.
Completa di n. 2 montanti laterali in acciaio di dimensioni 200x200 o similari e aventi un'altezza di h= 
1,50 mt di cui 1,00 mt fuori terra per una luce complessiva di mt. 4,00 fissata su cardini metallici laterali 
sui montanti e apertura e ogni altro onere per il completamento dell'opera.</t>
  </si>
  <si>
    <t>OPERE DI DIFESA DEL SUOLO: I prezzi sono relativi ad interventi strutturali finalizzati alla riduzione della pericolosità idraulica e della pericolosità geomorfologica, suddivisi in opere idrauliche e di consolidamento, con lavorazioni non effettuate nel demanio marittimo. Tra le opere idrauliche, sono ricompresi gli argini, le opere per la riduzione delle portate (serbatoi di piena, casse di espansione, scolmatori e diversivi), le opere di controllo del trasporto solido (briglie di trattenuta, …) e le opere di difesa dall'erosione (protezioni di sponda, opere repellenti, rivestimenti, briglie e traverse). Tra le opere di consolidamento sono comprese l'esecuzione di pali, di palificate e muri di sostegno, di ancoraggi, di sistemi di drenaggio delle acque. Sono ricomprese tra le opere di difesa del suolo anche quelle realizzate con tecniche di ingegneria naturalistica, ovvero opere di ingegneria che utilizzano materiali costruttivi vivi (piante e parti di esse), da soli o in combinazione con materiali inerti.
RECINZIONI: staccionate, reti e sbarre in legno o metalliche, compreso infissioni in terreni sciolti, il tutto
 per dare il titolo compiuto e finito a regola d'arte.
Fornitura e posa in opera di ringhiera in acciaio zincato realizzata con piatti e quadri come l'esistente
spessore 5 mm, con montanti di profilo 50x10 mm e corrimano di dimensioni di 50x10. Le forme e 
dimensioni dovranno essere concordate con la D.L. prima dell'ordine.  E' compreso altresi lo 
smontaggio e smaltimento dell'attuale ringhiera, l'ancoraggio della nuova alla struttura in pietra 
esistente e la successiva verniciatura con vernice micacea. Inoltre è compresa la manutenzione delle 
strutture di sostegno esistenti (mensole e traversi) tramite raschiatura e mano protettivo di smalto 
antiruggine. Compreso ogni altro onere per dare l'opera finita a regola d'arte.
Fornitura e posa in opera di ringhiera in acciaio zincato realizzata con piatti e quadri come l'esistente
 spessore 5 mm, con montanti di profilo 50x10 mm e corrimano di dimensioni di 50x10.</t>
  </si>
  <si>
    <t>OPERE DI SOSTEGNO E CONTENIMENTO: PALI, MICROPALI, DIAFRAMMI E PALANCOLE, TIRANTI, TRATTAMENTI COLONNARI E GABBIONATE. I prezzi sono relativi ai cantieri presenti nella tipologia a cui appartiene il lavoro svolto; sono compresi il riempimento con idoneo conglomerato, ed ogni altro onere e magistero per dare il lavoro finito a regola d’arte. Sono esclusi il trasporto a impianto di smaltimento autorizzato del materiale di risulta, i costi di smaltimento, i tributi, se dovuti, la fornitura dell'armatura metallica e dell'eventuale controcamicia di lamierino da conteggiarsi a parte, oltre le prove di carico.
Esecuzione di "scapitozzatura" della testa di palo jet grouting e messa a nudo della testa del palo fino alla profondità necessaria al raggiungimento della consistenza prevista per il palo jet grouting,Compresi la pulizia ed il livellamento dell'area circostante il palo e la preparazione del piano di posa della fondazione, compreso carico e trasporto del materiale in apposita area indicata dalla D.L., compreso ogni altro onere necessario per dare rendere il piano idoneo, ad insindacabile giudizio della D.L., alla posa delle fondazioni.
Esecuzione di "scapitozzatura" della testa di palo jet grouting e messa a nudo della testa del palo fino
 alla profondità necessaria al raggiungimento della consistenza prevista per il palo jet grouting,
Per pali di diametro 100 cm</t>
  </si>
  <si>
    <t>RISTRUTTURAZIONI EDILI: I prezzi sono relativi ad una ristrutturazione di edilizia civile e si riferiscono a lavori con ordinaria difficoltà di esecuzione, compresa manutenzione ordinaria e straordinaria, sia programmabile che non programmabile.
CONSOLIDAMENTI E RINFORZI STRUTTURALI: da eseguirsi su strutture lesionate o da rinforzare, mediante l'utilizzo di tecniche adeguate in base alla tipologia dell'opera sulla quale si interviene, compresi ponti di servizio con altezza massima m 2,00 e/o trabattelli a norma, anche esterni, mobili e fissi, il tutto per dare il titolo compiuto e finito a regola d'arte.
Consolidamento strutturale di murature in muratura mista mediante iniezioni di miscele idrauliche a reazione pozzolanica, resistente ai solfati e con minimo quantitativo d'acqua mediante appositi tubi iniettori e di sfiato sigillati con malte di sacrificio. Compresa realizzazione di fori mediante trapano a
 rotazione, pulizia dei fori con aria compressa, lavaggio e bagnatura controllata dell'interno ed 
iniezione a bassa pressione o a caduta avendo cura di procedere dal basso verso l'alto così da 
utilizzare i tubi superiori come verifica dell'effettivo riempimento e consolidamento delle cavità interne e 
delle fessure. Compresa rimozione di fuoriuscite, stuccatura o intonacatura parziale delle superfici con 
intonaco di sacrificio. Compresi carotaggi finali di verifica dell'effettivo avvenuto consolidamento in 
determinate posizioni in numero di uno ogni 30 mq.
n. 5 iniezioni ogni mc eseguite a quiconce per una profondità pari a metà muratura, possibilmente in 
corrispondenza dei giunti tra laterizi.</t>
  </si>
  <si>
    <t>OPERE DI DIFESA DEL SUOLO: I prezzi sono relativi ad interventi strutturali finalizzati alla riduzione della pericolosità idraulica e della pericolosità geomorfologica, suddivisi in opere idrauliche e di consolidamento, con lavorazioni non effettuate  nel demanio marittimo. Tra le opere idrauliche, sono ricompresi gli argini, le opere per la riduzione delle portate (serbatoi di piena, casse di espansione, scolmatori e diversivi), le opere di controllo del trasporto solido (briglie di trattenuta, …) e le opere di difesa dall'erosione (protezioni di sponda, opere repellenti, rivestimenti, briglie e traverse). Tra le opere di consolidamento sono comprese l'esecuzione di pali, di palificate e muri di sostegno, di ancoraggi, di sistemi di drenaggio delle acque. Sono ricomprese tra le opere di difesa del suolo anche quelle realizzate con tecniche di ingegneria naturalistica, ovvero opere di ingegneria che utilizzano materiali costruttivi vivi (piante e parti di esse), da soli o in combinazione con materiali inerti.
CALCESTRUZZI: Fornitura di conglomerato cementizio preconfezionato a prestazione garantita in
accordo alla UNI EN 206 e UNI 11104 conforme alle Norme Tecniche per le Costruzioni di cui al D.M. 
14/01/2008, compreso il getto e la vibratura, il tutto per dare il titolo compiuto e finito a regola d'arte. Il 
calcestruzzo preconfezionato è prodotto in impianto dotato di un Sistema di Controllo della 
Produzione, effettuata in accordo a quanto contenuto nelle Linee Guida sul Calcestruzzo 
Preconfezionato (2003) certificato da un organismo terzo indipendente autorizzato e fornito franco 
cantiere in autobetoniera con sistema di pompaggio, da computare a parte con i costi aggiuntivi per il 
servizio di pompaggio, ad eccezione dei premiscelati forniti in sacchi. Il calcestruzzo realizzato in 
cantiere va prodotto in regime di controllo qualità per garantire il rispetto delle prescrizioni di progetto. Il 
costruttore prima dell'inizio dell'opera deve effettuare idonee prove preliminari di studio per ciascuna 
miscela omogenea di calcestruzzo da utilizzare.
getto in opera di calcestruzzo ordinario, classe di esposizione ambientale XC2, esposto a corrosione 
da carbonatazione, per ambiente bagnato, raramente asciutto classe di resistenza caratteristica 
C25/30 - consistenza S3</t>
  </si>
  <si>
    <t>OPERE DI SOSTEGNO E CONTENIMENTO: PALI, MICROPALI, DIAFRAMMI E PALANCOLE, TIRANTI, TRATTAMENTI COLONNARI E GABBIONATE. I prezzi sono relativi ai cantieri  presenti nella tipologia a cui appartiene il lavoro svolto;  sono  compresi il riempimento con idoneo conglomerato, ed ogni altro onere e magistero per dare il lavoro finito a regola d’arte. Sono esclusi il trasporto a impianto di smaltimento autorizzato del materiale di risulta, i costi di smaltimento, i tributi, se dovuti, la fornitura dell'armatura metallica  e dell'eventuale controcamicia di lamierino da conteggiarsi a parte, oltre le prove di carico. 
TRATTAMENTI COLONNARI
Formazione di colonne di terreno consolidato con procedimento jet-grouitng verticali o subverticali,tra loro compenetrate o non e comunque secondo quanto disposto dalla DL, di diametro medio reso 
dipendente dalla natura del terreno, eseguite mediante introduzione a rotazione di aste di perforazione 
di diametro opportuno e comunque non superiore a 150 mm, che vengono ritirate e ruotate a velocità 
prefissata iniettando attraverso appositi ugelli ad altissima pressione (300-450 ATM) la miscela 
disgregante e cementante, con procedimento MONOFLUSSO (miscela cementizia)
o  BIFLUSSO (miscela cementizia ed aria)  onde ottenere lungo tutta la colonna una resistenza a 
compressione di terreno consolidato non inferiore a 10 N/mm². Il prezzo comprende la fornitura di 
cemento R325 fino ad un consumo pari a 6 q.li per mc di terreno consolidato, per profondità fino a 20 
ml, l’onere per l’attraversamento di trovanti, la fornitura di acqua idonea all’impasto,  il carico e 
trasporto a discarica dei materiali di risulta.(Compreso tubi e aste, teste di perforazione,valvola 
eiettrice, manicotti, raccordi pezzi speciali e materiali di consumo.) Resta esclusa  l'eventuale fornitura 
e posa di armatura, lo scavo a vuoto e lo smaltimento dei materiali di risulta. La misura si intende 
computata a partire dalla massima profondità dall'utensile  sino alla quota superiore del trattamento. 
 Per colonne di terreno consolidato con procedimento MONOFLUSSO (miscela cementizia) o  BIFLUSSO (miscela
cementizia ed aria)   DIAMETRO DEL RESO 100 CM</t>
  </si>
  <si>
    <t>19
AP010.001.001.001</t>
  </si>
  <si>
    <t>20
AP011.E08.051.001</t>
  </si>
  <si>
    <t>IMPERMEABILIZZAZIONE STILATURE GIUNTI MURARI. Impermeabilizzazione del paramento murario lato fiume mediante a) scarnitura profonda dei giunti murari mediante raschietti evitando scalpellature ed uso di attrezzi meccanici; b) lavaggio con acqua, spruzzata a pressione. Applicazione di prodotto specifico a base di calce idraulica per ripristino fughe con funzione di impermeabilizzazione delle stesse.
TRATTAMENTI E FINITURE DI SUPERFICI IN PIETRA in ambienti di particolare pregio artistico, eseguiti a mano compreso il calo e/o sollevamento dei materiali a qualsiasi piano di altezza, compresi i ponti di servizio con altezza massima m 2,00 e/o trabattelli a norma, anche esterni, mobili o fissi, esecuzione di campionature disposte dalla d.l., protezione delle superfici adiacenti, rimozione dei materiali di risulta e ripulitura finale degli ambienti anche con aspiratori; esclusi ponteggi esterni e piattaforme aeree a cella
a) scarnitura profonda dei giunti murari mediante raschietti evitando scalpellature ed uso di attrezzi meccanici; b) lavaggio con acqua, spruzzata a pressione. Applicazione di prodotto specifico a base
 di calce idraulica per ripristino fughe con funzione di impermeabilizzazione delle stesse.
composta da conci squadrati di pezzatura media non superiore a mq 0,03, mediante scarnitura
 profonda e accurata dei giunti, spazzolatura delle murature, lavatura prolungata delle connettiture,
 successiva stuccatura profonda dei 
giunti con malta di calce idraulica a basso contenuto di sali e finitura superficiale sotto livello, con
 grassello e rena finissima a punta di mestola, il tutto per dare il titolo compiuto .</t>
  </si>
  <si>
    <t>OPERE DI DIFESA DEL SUOLO: I prezzi sono relativi ad interventi strutturali finalizzati alla riduzione della pericolosità idraulica e della pericolosità geomorfologica, suddivisi in opere idrauliche e di consolidamento, con lavorazioni non effettuate  nel demanio marittimo. Tra le opere idrauliche, sono ricompresi gli argini, le opere per la riduzione delle portate (serbatoi di piena, casse di espansione, scolmatori e diversivi), le opere di controllo del trasporto solido (briglie di trattenuta, …) e le opere di difesa dall'erosione (protezioni di sponda, opere repellenti, rivestimenti, briglie e traverse). Tra le opere di consolidamento sono comprese l'esecuzione di pali, di palificate e muri di sostegno, di ancoraggi, di sistemi di drenaggio delle acque. Sono ricomprese tra le opere di difesa del suolo anche quelle realizzate con tecniche di ingegneria naturalistica, ovvero opere di ingegneria che utilizzano materiali costruttivi vivi (piante e parti di esse), da soli o in combinazione con materiali inerti.
RILEVATI E RINGROSSI ARGINALI: eseguiti con materiali idonei, esclusi dal prezzo, privi di sostanze
 organiche, provenienti sia da ritagli di sponda, risagomature e scavi, che da cave di prestito e da 
impianti di riciclaggio, compresi spianamenti, costipazione a strati di spessore non superiore a cm 30
con rulli compattatori, formazione di pendenze e profilature di scarpate con benna liscia, bagnatura e 
ricarichi, il tutto per dare il titolo compiuto e finito a regola d'arte.Regolarizzazione e profilatura delle 
carpate dell'alveo comprese rimozione piante franate in alveo, scarico dei cigli golenali pericolanti o 
aventi scarpate eccessivamente scoscese ed irregolari, rimozione di cigli franati, trasporto del 
materiale di risulta ritenuto idoneo nell'ambito di cantiere.
per lunghezza di scarpate fino a 8 m, con pendenza 1/2</t>
  </si>
  <si>
    <t>OPERE DI DIFESA DEL SUOLO: I prezzi sono relativi ad interventi strutturali finalizzati alla riduzione della pericolosità idraulica e della pericolosità geomorfologica, suddivisi in opere idrauliche e di consolidamento, con lavorazioni non effettuate  nel demanio marittimo. Tra le opere idrauliche, sono ricompresi gli argini, le opere per la riduzione delle portate (serbatoi di piena, casse di espansione, scolmatori e diversivi), le opere di controllo del trasporto solido (briglie di trattenuta, …) e le opere di difesa dall'erosione (protezioni di sponda, opere repellenti, rivestimenti, briglie e traverse). Tra le opere di consolidamento sono comprese l'esecuzione di pali, di palificate e muri di sostegno, di ancoraggi, di sistemi di drenaggio delle acque. Sono ricomprese tra le opere di difesa del suolo anche quelle realizzate con tecniche di ingegneria naturalistica, ovvero opere di ingegneria che utilizzano materiali costruttivi vivi (piante e parti di esse), da soli o in combinazione con materiali inerti.
SCAVI: compresi gli oneri per la rimozione di trovanti rocciosi e/o relitti di murature fino a mc 0,50; lo 
spianamento del fondo di scavo; la regolarizzazione delle pareti e dei cigli; il deflusso o l'aggotto 
dell'eventuale acqua presente fino ad un battente massimo di cm 20, l'estirpazione di ceppaie, gli oneri 
per le opere provvisionali quali le sbadacchiature per scavi ad una profondità inferiore a 1,50 m, il tutto 
per dare il titolo compiuto e finito a regola d'arte. Sono esclusi i costi di smaltimento e tributi, se dovuti.
Scavo a larga sezione obbligata eseguito con mezzi meccanici, compreso accatastamento del 
materiale escavato nel raggio di azione dell'escavatore, in terreni sciolti.
fino alla profondità di 1,5 m.</t>
  </si>
  <si>
    <t>10
AP001.001.001.001</t>
  </si>
  <si>
    <t>OPERE DI SOSTEGNO E CONTENIMENTO: PALI, MICROPALI, DIAFRAMMI E PALANCOLE, TIRANTI, TRATTAMENTI COLONNARI E GABBIONATE. I prezzi sono relativi ai cantieri presenti nella tipologia a cui appartiene il lavoro svolto; sono compresi il riempimento con idoneo conglomerato, ed ogni altro onere e magistero per dare il lavoro finito a regola d’arte. Sono esclusi il trasporto a impianto di smaltimento autorizzato del materiale di risulta, i costi di smaltimento, i tributi, se dovuti, la fornitura dell'armatura metallica e dell'eventuale controcamicia di lamierino da conteggiarsi a parte, oltre le prove di carico.
TRATTAMENTI COLONNARI
Perforazione ad andamento verticale eseguita a rotazione a carotaggio continuo, con carotieri semplici Ø 101 mm e con recuperi compatibili con la natura e le caratteristiche dei materiali attraversati, in terreni a granulometria grossolana costituiti da ghiaie, ghiaie sabbiose, ciottoli e in rocce dure, anche in frana, in terreni asciutti o bagnati o in presenza di acqua fluente, compreso l'utilizzo del rivestimento provvisorio del foro (diametro 127 mm.)
per diametro esterno pari a 90-129 mm</t>
  </si>
  <si>
    <t>ml</t>
  </si>
  <si>
    <t>11
TOS19_01.B03.001.005</t>
  </si>
  <si>
    <t>NUOVE COSTRUZIONI EDILI: I prezzi sono relativi a una nuova costruzione di edilizia civile e si riferiscono a lavori con normali difficoltà di esecuzione.
ACCIAIO : per cemento armato ordinario e per carpenteria metallica tipo conforme alle Norme Tecniche per le Costruzioni, D.M. 14/01/2008, compreso tagli, sagomature, legature con filo di ferro, sfridi e saldature, cali e sollevamenti,il tutto per dare il titolo compiuto e finito a regola d'arte.
Fornitura e posa in opera di acciaio per cemento armato secondo le norme UNI in vigore
barre presagomate ad aderenza migliorata  (solo nell’ambito di progettazione preliminare)</t>
  </si>
  <si>
    <t>kg</t>
  </si>
  <si>
    <t>12
TOS19_01.B03.004.001</t>
  </si>
  <si>
    <t>NUOVE COSTRUZIONI EDILI: I prezzi sono relativi a una nuova costruzione di edilizia civile e si riferiscono a lavori con normali difficoltà di esecuzione.
ACCIAIO : per cemento armato ordinario e per carpenteria metallica tipo conforme alle Norme Tecniche per le Costruzioni, D.M. 14/01/2008, compreso tagli, sagomature, legature con filo di ferro, sfridi e saldature, cali e sollevamenti,il tutto per dare il titolo compiuto e finito a regola d'arte.
Fornitura e posa in opera di profilati in acciaio di qualsiasi tipo, incluso pezzi speciali (piastre, squadre, tiranti, ecc.), mano di antiruggine, muratura delle testate nelle apposite sedi e movimentazione del materiale in cantiere. Escluso la realizzazione delle sedi di alloggiamento
travi di altezza fino a 240 mm</t>
  </si>
  <si>
    <t>13
AP003.001.001.001</t>
  </si>
  <si>
    <t>GRIGLIATO IN ACCIAIO
Grigliato in acciaio
Fornitura e posa in opera di grigliato in acciaio elettrosaldato UNI EN 10025:2005 zincato a caldo UNI EN ISO 1461:2009 in pannelli orizzontali
Dimensioni 6100x1000 mm, non bordato, con maglia 15x70+/-6mm, barra portante 70x3mm, barra trasversale diametro 5mm, conforme al D.M. 14 Giugno 1989 N° 236 art. 4.2.2 e art. 8.2.2 ––
classe di portata 2 carrabile.</t>
  </si>
  <si>
    <t>14
AP004.001.001.001</t>
  </si>
  <si>
    <t>PRODOTTI DA COSTRUZIONE: Nel prezzo dei prodotti da costruzione sono compresi tutti gli oneri derivanti all'Appaltatore dalla loro fornitura e accantonamento nell'ambito del cantiere. L'accettazione dei materiali e dei componenti è definitiva solo dopo la loro posa in opera. Tutti i materiali devono essere conformi alle norme di qualità e accettazione vigenti.
ELEMENTI PREFABBRICATI IN CALCESTRUZZO
Fornitura e posa in opera di blocchi modulari per la realizzazione di opere di sostegno, tipo GEOBLOC realizzati in calcestruzzo ad alta resistenza, Rck &gt;300, con finitura superficiale liscia, colore grigio, LEGGERI mediante nr. 3 cavità cilindriche cm. Ø 28 prodotti da Special vibro srl o similari, con vibrazione armonica con sistema di sformatura in continuo e maturazione in celle di stoccaggio. I GEOBLOC dovranno essere delle dimensioni di cm. lung.100x larg.100 alt.100 e il peso di 1800 kg/cad e riseghe per l’incastro di cm. 12/13,5x5x97
Forato e con riseghe per l’incastro, dimensioni cm. 100x100x100</t>
  </si>
  <si>
    <t>cad</t>
  </si>
  <si>
    <t>15
AP002.001.001.002</t>
  </si>
  <si>
    <t>CONSOLIDAMENTI E RINFORZI STRUTTURALI
Da eseguirsi su strutture lesionate o da rinforzare, mediante l'utilizzo di tecniche adeguate in base alla tipologia dell'opera sulla quale si interviene, compresi ponti di servizio con altezza massima m 2,00 e/o trabattelli a norma, anche esterni, mobili e fissi, il tutto per dare il titolo compiuto e finito
a regola d'arte.
Inghisaggio per ancoraggio o fissaggio di barra metallica, questa esclusa, con resine epossidiche bicomponenti, compresa foratura e predisposizione su struttura portante
con foro D 25 profondita' 30 cm</t>
  </si>
  <si>
    <t>16
AP007.001.001.001</t>
  </si>
  <si>
    <t>17
AP012.001.001.001</t>
  </si>
  <si>
    <t>18
AP009.001.001.001</t>
  </si>
  <si>
    <t>m</t>
  </si>
  <si>
    <t>9
TOS19_16.B04.005.001</t>
  </si>
  <si>
    <t>Colonna 1</t>
  </si>
  <si>
    <t>Colonna 2</t>
  </si>
  <si>
    <t>Colonna 3</t>
  </si>
  <si>
    <t>Colonna 4</t>
  </si>
  <si>
    <t>Colonna 5</t>
  </si>
  <si>
    <t>Colonna 6</t>
  </si>
  <si>
    <t>Colonna 7</t>
  </si>
  <si>
    <t>Colonna 8</t>
  </si>
  <si>
    <t>Colonna 9</t>
  </si>
  <si>
    <t>N. ordine e TARIFFA</t>
  </si>
  <si>
    <t>DESIGNAZIONE DEI LAVORI</t>
  </si>
  <si>
    <t>U.M.</t>
  </si>
  <si>
    <t>Quantità</t>
  </si>
  <si>
    <t>PREZZO UNITARIO Euro</t>
  </si>
  <si>
    <t xml:space="preserve">IMPORTO in Euro      </t>
  </si>
  <si>
    <t xml:space="preserve">COSTO UNITARIO DEL PERSONALE (ricompreso nel prezzo unitario offerto, al netto di spese generali e utili) PER VOCE DI LAVORAZIONE DISTINTO PER PROFILO PROFESSIONALE  in Euro </t>
  </si>
  <si>
    <r>
      <rPr>
        <b/>
        <sz val="9"/>
        <rFont val="Arial"/>
        <family val="2"/>
      </rPr>
      <t>COSTO  TOTALE DEL PERSONALE (ricompreso</t>
    </r>
    <r>
      <rPr>
        <b/>
        <sz val="9"/>
        <color indexed="12"/>
        <rFont val="Arial"/>
        <family val="2"/>
      </rPr>
      <t xml:space="preserve"> </t>
    </r>
    <r>
      <rPr>
        <b/>
        <sz val="9"/>
        <rFont val="Arial"/>
        <family val="2"/>
      </rPr>
      <t>nell'importo</t>
    </r>
    <r>
      <rPr>
        <b/>
        <sz val="9"/>
        <color indexed="12"/>
        <rFont val="Arial"/>
        <family val="2"/>
      </rPr>
      <t xml:space="preserve"> </t>
    </r>
    <r>
      <rPr>
        <b/>
        <sz val="9"/>
        <rFont val="Arial"/>
        <family val="2"/>
      </rPr>
      <t>offerto</t>
    </r>
    <r>
      <rPr>
        <b/>
        <sz val="9"/>
        <color indexed="12"/>
        <rFont val="Arial"/>
        <family val="2"/>
      </rPr>
      <t xml:space="preserve">, </t>
    </r>
    <r>
      <rPr>
        <b/>
        <sz val="9"/>
        <rFont val="Arial"/>
        <family val="2"/>
      </rPr>
      <t xml:space="preserve">al netto di spese generali e utili)  PER VOCE DI LAVORAZIONE    in Euro   </t>
    </r>
  </si>
  <si>
    <t>NOTE
Indicare per ogni voce di lavorazione, e per ciascun profilo professionale indicato in ogni voce: Contratto/i collettivo nazionale di settore applicato, contratto/i integrativo di secondo livello applicato, contratto integrativo aziendale applicato (eventuale).</t>
  </si>
  <si>
    <t>in cifre</t>
  </si>
  <si>
    <t>(quantità x prezzo unitario)</t>
  </si>
  <si>
    <t>LAVORI A MISURA</t>
  </si>
  <si>
    <t>Profilo professionale</t>
  </si>
  <si>
    <t>n. addetti</t>
  </si>
  <si>
    <t>prezzo orario per addetto [euro/ora]</t>
  </si>
  <si>
    <t>tempo  d'impiego per addetto [ore]</t>
  </si>
  <si>
    <t>costo unitario per profilo [€]</t>
  </si>
  <si>
    <t>SOMMANO LAVORI A MISURA €</t>
  </si>
  <si>
    <t>COSTO TOTALE DELLA MANODOPERA €</t>
  </si>
  <si>
    <t>IMPORTO TOTALE OFFERTO PER LAVORI A MISURA        (in cifre) €</t>
  </si>
  <si>
    <t>pari al ribasso (in cifre) del</t>
  </si>
  <si>
    <t>%</t>
  </si>
  <si>
    <t>1
TOS19_02.A03.001.006</t>
  </si>
  <si>
    <t>RISTRUTTURAZIONI EDILI: I prezzi sono relativi ad una ristrutturazione di edilizia civile e si riferiscono a lavori con ordinaria difficoltà di esecuzione, compresa manutenzione ordinaria e straordinaria, sia programmabile che non programmabile.
DEMOLIZIONI - SMONTAGGI - RIMOZIONI - PUNTELLAMENTI: per interventi di ristrutturazione edilizia compreso, ove non diversamente indicato, il calo, sollevamento e movimentazione dei materiali di risulta con qualsiasi mezzo (tranne a spalla) fino al piano di carico e/o fino al mezzo di trasporto  nell'ambito del cantiere; sono compresi i ponti di servizio con altezza massima m 2,00 e/o trabattelli a norma, anche esterni, mobili o fissi ed ogni altro onere e magistero per dare il lavoro finito a regola d'arte. Sono esclusi il carico, trasporto e scarico dei materiali di risulta agli impianti di smaltimento autorizzati, e  i costi di smaltimento e tributi, se dovuti.
Demolizione di muratura eseguita a qualsiasi piano, altezza o profondità esclusivamente a mano o con ausilio di piccoli mezzi meccanici, escluso lo scavo per ritrovamento della muratura al di sotto del piano di campagna
in pietra, mattoni pieni o mista, con malta cementizia, spessore minimo due teste, situata fuori terra</t>
  </si>
  <si>
    <t>m³</t>
  </si>
  <si>
    <t>2
AP005.001.001.001</t>
  </si>
  <si>
    <t>Ricostruzione di muri a retta in muratura di pietrame
Ricostruzione di muri a retta in muratura di pietrame con elementi delle dimensioni minime pari a cm 20x20x30cm, a cui fornitura è in parte a carico dell'Impresa esecutrice dei lavori e compresa nel presente prezzo ed in parte proveniente dalla demolizione dei muri esistenti, assemblati con malta cementizia, compresa la demolizione della
muratura interessata e del relativo intonaco, calo e scarrettamento dei materiali di risulta, ricostruzione delle strutture 
esistenti, l'asportazione di porzioni di murature ammalorate o in precario stato di stabilità, la stuccatura finale delle 
superfici, la fornitura, movimentazione e sistemazione a regola d'arte del materiale escavato a tergo della muratura 
realizzata, oltre ogni altro onere e magistero per dare l'opera completa in ogni sua parte.
Ricostruzione di muri a retta in muratura di pietrame</t>
  </si>
  <si>
    <t>3
AP006.001.001.001</t>
  </si>
  <si>
    <t>m²</t>
  </si>
  <si>
    <t>4
TOS19_16.A05.011.001</t>
  </si>
  <si>
    <t>5
TOS19_01.A04.001.002</t>
  </si>
  <si>
    <t>NUOVE COSTRUZIONI EDILI: I prezzi sono relativi a una nuova costruzione di edilizia civile e si riferiscono a lavori con normali difficoltà di esecuzione.
SCAVI: compresi gli oneri per la rimozione di trovanti rocciosi e/o relitti di murature fino a mc 0,50; lo spianamento del fondo di scavo; la regolarizzazione delle pareti e dei cigli; il deflusso o l'aggotto dell'eventuale acqua presente fino ad un battente massimo di cm 20, l'estirpazione di ceppaie, gli oneri per le opere provvisionali quali le sbadacchiature per scavi ad una profondità inferiore a 1,50 m, il tutto per dare il titolo compiuto e finito a regola d'arte. Sono esclusi i costi di smaltimento e tributi, se dovuti.
Scavo di sbancamento eseguito con mezzi meccanici, in terreni sciolti
compresi carico, trasporto e scarico agli impianti di smaltimento autorizzati.</t>
  </si>
  <si>
    <t>6
TOS19_16.A04.003.001</t>
  </si>
  <si>
    <t>7
TOS19_05.A09.001.003</t>
  </si>
  <si>
    <t>MANUTENZIONI DI OPERE STRADALI: I prezzi sono relativi alle opere di manutenzione ordinaria e straordinaria  e si riferiscono a lavori caratterizzati da situazioni di ordinaria accessibilità
RINTERRI STRADALI: rinterro o riempimento di scavi o di buche per opere stradali, eseguiti con materiali privi di sostanze organiche compresi spianamenti, costipazione a strati di spessore non superiore a cm 30, bagnatura e ricarichi, il tutto per dare il titolo compiuto e finito a regola d'arte.
Riempimento di scavi stradali o di scavi eseguiti per posa in opera di tubazioni in sedi viarie, realizzato con mezzi meccanici, compreso ogni onere per la costipazione e pilonatura degli inerti in strati di spessore non superiori a 30 cm, bagnatura, fino ad ottenere un grado di compattazione del 95% della prova AASHO modificata, esclusa dal prezzo.
con materiale di scavo precedentemente depositato a bordo scavo.</t>
  </si>
  <si>
    <t>8
TOS19_14.R10.001.002</t>
  </si>
  <si>
    <t>COSTO TOTALE MANODOPERA COMPRESO  NELL'IMPORTO TOTALE OFFERTO (in cifre) €</t>
  </si>
  <si>
    <t>N.B. le caselle con campitura grigia non devono necessariamente essere compilate in fase di offerta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</si>
</sst>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31">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6"/>
      <color indexed="10"/>
      <name val="Arial"/>
      <family val="2"/>
    </font>
    <font>
      <b/>
      <sz val="12"/>
      <name val="Arial"/>
      <family val="2"/>
    </font>
    <font>
      <b/>
      <sz val="10"/>
      <name val="Arial"/>
      <family val="2"/>
    </font>
    <font>
      <b/>
      <sz val="8"/>
      <name val="Arial"/>
      <family val="2"/>
    </font>
    <font>
      <b/>
      <sz val="9"/>
      <name val="Arial"/>
      <family val="2"/>
    </font>
    <font>
      <b/>
      <sz val="9"/>
      <color indexed="12"/>
      <name val="Arial"/>
      <family val="2"/>
    </font>
    <font>
      <b/>
      <sz val="9"/>
      <name val="Palatino Linotype"/>
      <family val="1"/>
    </font>
    <font>
      <sz val="8"/>
      <name val="Arial"/>
      <family val="2"/>
    </font>
    <font>
      <b/>
      <sz val="12"/>
      <name val="Tahoma"/>
      <family val="2"/>
    </font>
    <font>
      <sz val="10"/>
      <color indexed="10"/>
      <name val="Arial"/>
      <family val="2"/>
    </font>
    <font>
      <b/>
      <sz val="10"/>
      <name val="Tahoma"/>
      <family val="2"/>
    </font>
    <font>
      <sz val="8"/>
      <name val="Palatino Linotype"/>
      <family val="1"/>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color indexed="8"/>
      </right>
      <top style="thin">
        <color indexed="8"/>
      </top>
      <bottom>
        <color indexed="63"/>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06">
    <xf numFmtId="0" fontId="0" fillId="0" borderId="0" xfId="0" applyAlignment="1">
      <alignment/>
    </xf>
    <xf numFmtId="0" fontId="0" fillId="0" borderId="10" xfId="0" applyBorder="1" applyAlignment="1">
      <alignment/>
    </xf>
    <xf numFmtId="0" fontId="0" fillId="0" borderId="10" xfId="0" applyFont="1" applyBorder="1" applyAlignment="1">
      <alignment horizontal="justify" vertical="top" wrapText="1"/>
    </xf>
    <xf numFmtId="0" fontId="0" fillId="0" borderId="10" xfId="0" applyFont="1" applyBorder="1" applyAlignment="1">
      <alignment horizontal="center" wrapText="1"/>
    </xf>
    <xf numFmtId="4" fontId="0" fillId="0" borderId="10" xfId="0" applyNumberFormat="1" applyBorder="1" applyAlignment="1">
      <alignment horizontal="center" wrapText="1"/>
    </xf>
    <xf numFmtId="4" fontId="0" fillId="0" borderId="10" xfId="0" applyNumberFormat="1" applyBorder="1" applyAlignment="1">
      <alignment/>
    </xf>
    <xf numFmtId="4" fontId="0" fillId="0" borderId="10" xfId="0" applyNumberFormat="1" applyBorder="1" applyAlignment="1">
      <alignment horizontal="right"/>
    </xf>
    <xf numFmtId="49" fontId="18" fillId="0" borderId="10" xfId="0" applyNumberFormat="1" applyFont="1" applyBorder="1" applyAlignment="1">
      <alignment/>
    </xf>
    <xf numFmtId="3" fontId="18" fillId="0" borderId="10" xfId="0" applyNumberFormat="1" applyFont="1" applyBorder="1" applyAlignment="1">
      <alignment/>
    </xf>
    <xf numFmtId="4" fontId="18" fillId="0" borderId="10" xfId="0" applyNumberFormat="1" applyFont="1" applyBorder="1" applyAlignment="1">
      <alignment/>
    </xf>
    <xf numFmtId="4" fontId="0" fillId="0" borderId="10" xfId="0" applyNumberFormat="1" applyBorder="1" applyAlignment="1">
      <alignment/>
    </xf>
    <xf numFmtId="0" fontId="0" fillId="0" borderId="10" xfId="0" applyNumberFormat="1" applyBorder="1" applyAlignment="1">
      <alignment horizontal="justify" vertical="top" wrapText="1"/>
    </xf>
    <xf numFmtId="0" fontId="0" fillId="0" borderId="0" xfId="0" applyBorder="1" applyAlignment="1">
      <alignment/>
    </xf>
    <xf numFmtId="0" fontId="0" fillId="0" borderId="0" xfId="0" applyFont="1" applyBorder="1" applyAlignment="1">
      <alignment horizontal="justify" vertical="top" wrapText="1"/>
    </xf>
    <xf numFmtId="0" fontId="0" fillId="0" borderId="0" xfId="0" applyFont="1" applyBorder="1" applyAlignment="1">
      <alignment horizontal="center" wrapText="1"/>
    </xf>
    <xf numFmtId="4" fontId="0" fillId="0" borderId="0" xfId="0" applyNumberFormat="1" applyBorder="1" applyAlignment="1">
      <alignment horizontal="center" wrapText="1"/>
    </xf>
    <xf numFmtId="4" fontId="0" fillId="0" borderId="0" xfId="0" applyNumberFormat="1" applyBorder="1" applyAlignment="1">
      <alignment/>
    </xf>
    <xf numFmtId="4" fontId="0" fillId="0" borderId="0" xfId="0" applyNumberFormat="1" applyBorder="1" applyAlignment="1">
      <alignment horizontal="right"/>
    </xf>
    <xf numFmtId="49" fontId="18" fillId="0" borderId="0" xfId="0" applyNumberFormat="1" applyFont="1" applyBorder="1" applyAlignment="1">
      <alignment/>
    </xf>
    <xf numFmtId="3" fontId="18" fillId="0" borderId="0" xfId="0" applyNumberFormat="1" applyFont="1" applyBorder="1" applyAlignment="1">
      <alignment/>
    </xf>
    <xf numFmtId="4" fontId="18" fillId="0" borderId="0" xfId="0" applyNumberFormat="1" applyFont="1" applyBorder="1" applyAlignment="1">
      <alignment/>
    </xf>
    <xf numFmtId="4" fontId="0" fillId="0" borderId="0" xfId="0" applyNumberFormat="1" applyBorder="1" applyAlignment="1">
      <alignment/>
    </xf>
    <xf numFmtId="0" fontId="0" fillId="0" borderId="0" xfId="0" applyNumberFormat="1" applyBorder="1" applyAlignment="1">
      <alignment horizontal="justify" vertical="top" wrapText="1"/>
    </xf>
    <xf numFmtId="0" fontId="0" fillId="0" borderId="11" xfId="0" applyBorder="1" applyAlignment="1">
      <alignment/>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4" fontId="19" fillId="0" borderId="13" xfId="0" applyNumberFormat="1" applyFont="1" applyFill="1" applyBorder="1" applyAlignment="1">
      <alignment horizontal="center" vertical="center"/>
    </xf>
    <xf numFmtId="4" fontId="19" fillId="0" borderId="13" xfId="0" applyNumberFormat="1" applyFont="1" applyFill="1" applyBorder="1" applyAlignment="1">
      <alignment horizontal="center"/>
    </xf>
    <xf numFmtId="0" fontId="19" fillId="0" borderId="14" xfId="0" applyFont="1" applyFill="1" applyBorder="1" applyAlignment="1">
      <alignment horizontal="center" vertical="center"/>
    </xf>
    <xf numFmtId="0" fontId="0" fillId="0" borderId="15" xfId="0" applyBorder="1" applyAlignment="1">
      <alignment/>
    </xf>
    <xf numFmtId="4" fontId="21" fillId="0" borderId="10" xfId="0" applyNumberFormat="1" applyFont="1" applyFill="1" applyBorder="1" applyAlignment="1">
      <alignment horizontal="center" wrapText="1"/>
    </xf>
    <xf numFmtId="4" fontId="21" fillId="0" borderId="16" xfId="0" applyNumberFormat="1" applyFont="1" applyFill="1" applyBorder="1" applyAlignment="1">
      <alignment horizontal="center" vertical="center" wrapText="1"/>
    </xf>
    <xf numFmtId="164" fontId="24" fillId="0" borderId="10" xfId="0" applyNumberFormat="1" applyFont="1" applyFill="1" applyBorder="1" applyAlignment="1">
      <alignment vertical="center" wrapText="1"/>
    </xf>
    <xf numFmtId="0" fontId="0" fillId="0" borderId="17" xfId="0" applyBorder="1" applyAlignment="1">
      <alignment/>
    </xf>
    <xf numFmtId="0" fontId="0" fillId="0" borderId="18" xfId="0" applyBorder="1" applyAlignment="1">
      <alignment/>
    </xf>
    <xf numFmtId="4" fontId="25" fillId="0" borderId="19" xfId="0" applyNumberFormat="1" applyFont="1" applyFill="1" applyBorder="1" applyAlignment="1">
      <alignment horizontal="center" vertical="center" wrapText="1"/>
    </xf>
    <xf numFmtId="4" fontId="0" fillId="0" borderId="19" xfId="0" applyNumberFormat="1" applyBorder="1" applyAlignment="1">
      <alignment horizontal="right" wrapText="1"/>
    </xf>
    <xf numFmtId="0" fontId="29" fillId="0" borderId="15" xfId="0" applyNumberFormat="1" applyFont="1" applyFill="1" applyBorder="1" applyAlignment="1">
      <alignment vertical="top" wrapText="1"/>
    </xf>
    <xf numFmtId="0" fontId="0" fillId="0" borderId="15" xfId="0" applyBorder="1" applyAlignment="1">
      <alignment vertical="top" wrapText="1"/>
    </xf>
    <xf numFmtId="0" fontId="0" fillId="17" borderId="11" xfId="0" applyNumberFormat="1" applyFont="1" applyFill="1" applyBorder="1" applyAlignment="1" applyProtection="1">
      <alignment horizontal="center"/>
      <protection/>
    </xf>
    <xf numFmtId="4" fontId="0" fillId="17" borderId="11" xfId="0" applyNumberFormat="1" applyFont="1" applyFill="1" applyBorder="1" applyAlignment="1" applyProtection="1">
      <alignment horizontal="center"/>
      <protection/>
    </xf>
    <xf numFmtId="2" fontId="26" fillId="0" borderId="0" xfId="0" applyNumberFormat="1" applyFont="1" applyBorder="1" applyAlignment="1">
      <alignment horizontal="right" wrapText="1"/>
    </xf>
    <xf numFmtId="4" fontId="0" fillId="0" borderId="0" xfId="0" applyNumberFormat="1" applyFill="1" applyBorder="1" applyAlignment="1">
      <alignment/>
    </xf>
    <xf numFmtId="4" fontId="19" fillId="0" borderId="20" xfId="0" applyNumberFormat="1" applyFont="1" applyBorder="1" applyAlignment="1">
      <alignment horizontal="right" wrapText="1"/>
    </xf>
    <xf numFmtId="49" fontId="18" fillId="17" borderId="0" xfId="0" applyNumberFormat="1" applyFont="1" applyFill="1" applyBorder="1" applyAlignment="1">
      <alignment/>
    </xf>
    <xf numFmtId="3" fontId="18" fillId="17" borderId="0" xfId="0" applyNumberFormat="1" applyFont="1" applyFill="1" applyBorder="1" applyAlignment="1">
      <alignment/>
    </xf>
    <xf numFmtId="4" fontId="20" fillId="0" borderId="20" xfId="0" applyNumberFormat="1" applyFont="1" applyFill="1" applyBorder="1" applyAlignment="1">
      <alignment/>
    </xf>
    <xf numFmtId="0" fontId="0" fillId="17" borderId="0" xfId="0" applyNumberFormat="1" applyFill="1" applyBorder="1" applyAlignment="1">
      <alignment horizontal="justify" vertical="top" wrapText="1"/>
    </xf>
    <xf numFmtId="4" fontId="27" fillId="0" borderId="0" xfId="0" applyNumberFormat="1" applyFont="1" applyFill="1" applyBorder="1" applyAlignment="1">
      <alignment/>
    </xf>
    <xf numFmtId="0" fontId="0" fillId="0" borderId="0" xfId="0" applyNumberFormat="1" applyFont="1" applyFill="1" applyBorder="1" applyAlignment="1" applyProtection="1">
      <alignment horizontal="center"/>
      <protection/>
    </xf>
    <xf numFmtId="4" fontId="19" fillId="0" borderId="0" xfId="0" applyNumberFormat="1" applyFont="1" applyBorder="1" applyAlignment="1">
      <alignment horizontal="right" wrapText="1"/>
    </xf>
    <xf numFmtId="4" fontId="0" fillId="0" borderId="0" xfId="0" applyNumberFormat="1" applyFont="1" applyFill="1" applyBorder="1" applyAlignment="1">
      <alignment horizontal="center" vertical="top" wrapText="1"/>
    </xf>
    <xf numFmtId="4" fontId="0" fillId="0" borderId="0" xfId="0" applyNumberFormat="1" applyFont="1" applyFill="1" applyBorder="1" applyAlignment="1">
      <alignment wrapText="1"/>
    </xf>
    <xf numFmtId="4" fontId="0" fillId="0" borderId="21" xfId="0" applyNumberFormat="1" applyBorder="1" applyAlignment="1">
      <alignment horizontal="center" wrapText="1"/>
    </xf>
    <xf numFmtId="0" fontId="0" fillId="0" borderId="22" xfId="0" applyNumberFormat="1" applyFont="1" applyFill="1" applyBorder="1" applyAlignment="1">
      <alignment horizontal="center" vertical="center" wrapText="1"/>
    </xf>
    <xf numFmtId="0" fontId="26" fillId="0" borderId="21" xfId="0" applyNumberFormat="1" applyFont="1" applyBorder="1" applyAlignment="1">
      <alignment horizontal="center" vertical="top" wrapText="1"/>
    </xf>
    <xf numFmtId="0" fontId="0" fillId="0" borderId="21" xfId="0" applyFont="1" applyBorder="1" applyAlignment="1">
      <alignment horizontal="center" wrapText="1"/>
    </xf>
    <xf numFmtId="4" fontId="0" fillId="0" borderId="21" xfId="0" applyNumberFormat="1" applyBorder="1" applyAlignment="1">
      <alignment horizontal="right" wrapText="1"/>
    </xf>
    <xf numFmtId="164" fontId="19" fillId="0" borderId="0" xfId="0" applyNumberFormat="1" applyFont="1" applyBorder="1" applyAlignment="1">
      <alignment horizontal="center" wrapText="1"/>
    </xf>
    <xf numFmtId="2" fontId="26" fillId="0" borderId="23" xfId="0" applyNumberFormat="1" applyFont="1" applyBorder="1" applyAlignment="1">
      <alignment horizontal="right" vertical="center" wrapText="1"/>
    </xf>
    <xf numFmtId="4" fontId="0" fillId="0" borderId="24" xfId="0" applyNumberFormat="1" applyBorder="1" applyAlignment="1">
      <alignment horizontal="center" wrapText="1"/>
    </xf>
    <xf numFmtId="0" fontId="0" fillId="0" borderId="25" xfId="0" applyBorder="1" applyAlignment="1">
      <alignment/>
    </xf>
    <xf numFmtId="4" fontId="0" fillId="0" borderId="26" xfId="0" applyNumberFormat="1" applyBorder="1" applyAlignment="1">
      <alignment horizontal="center" wrapText="1"/>
    </xf>
    <xf numFmtId="2" fontId="26" fillId="0" borderId="25" xfId="0" applyNumberFormat="1" applyFont="1" applyBorder="1" applyAlignment="1">
      <alignment horizontal="right" wrapText="1"/>
    </xf>
    <xf numFmtId="4" fontId="26" fillId="0" borderId="26" xfId="0" applyNumberFormat="1" applyFont="1" applyBorder="1" applyAlignment="1">
      <alignment horizontal="left" wrapText="1"/>
    </xf>
    <xf numFmtId="0" fontId="0" fillId="0" borderId="25" xfId="0" applyFont="1" applyBorder="1" applyAlignment="1">
      <alignment horizontal="justify" vertical="top" wrapText="1"/>
    </xf>
    <xf numFmtId="2" fontId="26" fillId="0" borderId="27" xfId="0" applyNumberFormat="1" applyFont="1" applyBorder="1" applyAlignment="1">
      <alignment horizontal="right" wrapText="1"/>
    </xf>
    <xf numFmtId="4" fontId="20" fillId="0" borderId="28" xfId="0" applyNumberFormat="1" applyFont="1" applyBorder="1" applyAlignment="1">
      <alignment horizontal="center" wrapText="1"/>
    </xf>
    <xf numFmtId="4" fontId="0" fillId="0" borderId="29" xfId="0" applyNumberFormat="1" applyBorder="1" applyAlignment="1">
      <alignment horizontal="center" wrapText="1"/>
    </xf>
    <xf numFmtId="4" fontId="19" fillId="0" borderId="30" xfId="0" applyNumberFormat="1" applyFont="1" applyBorder="1" applyAlignment="1">
      <alignment horizontal="right" wrapText="1"/>
    </xf>
    <xf numFmtId="4" fontId="20" fillId="24" borderId="10" xfId="0" applyNumberFormat="1" applyFont="1" applyFill="1" applyBorder="1" applyAlignment="1">
      <alignment horizontal="center" vertical="center" wrapText="1"/>
    </xf>
    <xf numFmtId="4" fontId="19" fillId="25" borderId="13" xfId="0" applyNumberFormat="1" applyFont="1" applyFill="1" applyBorder="1" applyAlignment="1">
      <alignment horizontal="center"/>
    </xf>
    <xf numFmtId="0" fontId="19" fillId="25" borderId="14" xfId="0" applyNumberFormat="1" applyFont="1" applyFill="1" applyBorder="1" applyAlignment="1">
      <alignment horizontal="center" vertical="top" wrapText="1"/>
    </xf>
    <xf numFmtId="3" fontId="27" fillId="25" borderId="10" xfId="0" applyNumberFormat="1" applyFont="1" applyFill="1" applyBorder="1" applyAlignment="1">
      <alignment/>
    </xf>
    <xf numFmtId="4" fontId="27" fillId="25" borderId="10" xfId="0" applyNumberFormat="1" applyFont="1" applyFill="1" applyBorder="1" applyAlignment="1">
      <alignment/>
    </xf>
    <xf numFmtId="4" fontId="0" fillId="25" borderId="10" xfId="0" applyNumberFormat="1" applyFont="1" applyFill="1" applyBorder="1" applyAlignment="1">
      <alignment wrapText="1"/>
    </xf>
    <xf numFmtId="4" fontId="0" fillId="25" borderId="10" xfId="0" applyNumberFormat="1" applyFont="1" applyFill="1" applyBorder="1" applyAlignment="1">
      <alignment/>
    </xf>
    <xf numFmtId="49" fontId="0" fillId="25" borderId="19" xfId="0" applyNumberFormat="1" applyFill="1" applyBorder="1" applyAlignment="1">
      <alignment horizontal="justify" vertical="top" wrapText="1"/>
    </xf>
    <xf numFmtId="49" fontId="0" fillId="25" borderId="15" xfId="0" applyNumberFormat="1" applyFont="1" applyFill="1" applyBorder="1" applyAlignment="1">
      <alignment horizontal="center" vertical="top" wrapText="1"/>
    </xf>
    <xf numFmtId="3" fontId="0" fillId="25" borderId="10" xfId="0" applyNumberFormat="1" applyFont="1" applyFill="1" applyBorder="1" applyAlignment="1">
      <alignment horizontal="center" vertical="top" wrapText="1"/>
    </xf>
    <xf numFmtId="4" fontId="0" fillId="25" borderId="10" xfId="0" applyNumberFormat="1" applyFont="1" applyFill="1" applyBorder="1" applyAlignment="1">
      <alignment horizontal="center" vertical="top" wrapText="1"/>
    </xf>
    <xf numFmtId="49" fontId="0" fillId="25" borderId="31" xfId="0" applyNumberFormat="1" applyFont="1" applyFill="1" applyBorder="1" applyAlignment="1">
      <alignment horizontal="center" wrapText="1"/>
    </xf>
    <xf numFmtId="3" fontId="0" fillId="25" borderId="10" xfId="0" applyNumberFormat="1" applyFont="1" applyFill="1" applyBorder="1" applyAlignment="1">
      <alignment wrapText="1"/>
    </xf>
    <xf numFmtId="3" fontId="18" fillId="25" borderId="0" xfId="0" applyNumberFormat="1" applyFont="1" applyFill="1" applyBorder="1" applyAlignment="1">
      <alignment/>
    </xf>
    <xf numFmtId="0" fontId="19" fillId="25" borderId="32" xfId="0" applyFont="1" applyFill="1" applyBorder="1" applyAlignment="1">
      <alignment horizontal="center"/>
    </xf>
    <xf numFmtId="0" fontId="20" fillId="0" borderId="33" xfId="0" applyFont="1" applyFill="1" applyBorder="1" applyAlignment="1">
      <alignment horizontal="center" vertical="center" wrapText="1"/>
    </xf>
    <xf numFmtId="0" fontId="19" fillId="0" borderId="18" xfId="0" applyNumberFormat="1" applyFont="1" applyBorder="1" applyAlignment="1">
      <alignment horizontal="center" vertical="center" wrapText="1"/>
    </xf>
    <xf numFmtId="0" fontId="20" fillId="0" borderId="10" xfId="0" applyFont="1" applyBorder="1" applyAlignment="1">
      <alignment horizontal="center" vertical="center" wrapText="1"/>
    </xf>
    <xf numFmtId="4" fontId="20" fillId="0" borderId="10" xfId="0" applyNumberFormat="1" applyFont="1" applyBorder="1" applyAlignment="1">
      <alignment horizontal="center" vertical="center" wrapText="1"/>
    </xf>
    <xf numFmtId="164" fontId="22" fillId="25" borderId="15" xfId="0" applyNumberFormat="1" applyFont="1" applyFill="1" applyBorder="1" applyAlignment="1">
      <alignment horizontal="center" vertical="center" wrapText="1"/>
    </xf>
    <xf numFmtId="4" fontId="22" fillId="25" borderId="11" xfId="0" applyNumberFormat="1" applyFont="1" applyFill="1" applyBorder="1" applyAlignment="1">
      <alignment horizontal="distributed"/>
    </xf>
    <xf numFmtId="0" fontId="22" fillId="25" borderId="19" xfId="0" applyNumberFormat="1" applyFont="1" applyFill="1" applyBorder="1" applyAlignment="1">
      <alignment horizontal="center" vertical="center" wrapText="1"/>
    </xf>
    <xf numFmtId="4" fontId="0" fillId="25" borderId="10" xfId="0" applyNumberFormat="1" applyFont="1" applyFill="1" applyBorder="1" applyAlignment="1">
      <alignment horizontal="center" vertical="center" wrapText="1"/>
    </xf>
    <xf numFmtId="49" fontId="0" fillId="25" borderId="19" xfId="0" applyNumberFormat="1" applyFont="1" applyFill="1" applyBorder="1" applyAlignment="1">
      <alignment horizontal="center" wrapText="1"/>
    </xf>
    <xf numFmtId="0" fontId="0" fillId="0" borderId="34" xfId="0" applyFill="1" applyBorder="1" applyAlignment="1" applyProtection="1">
      <alignment horizontal="center" vertical="center" wrapText="1"/>
      <protection/>
    </xf>
    <xf numFmtId="0" fontId="30" fillId="0" borderId="34" xfId="0" applyFont="1" applyFill="1" applyBorder="1" applyAlignment="1" applyProtection="1">
      <alignment horizontal="left" vertical="top" wrapText="1"/>
      <protection/>
    </xf>
    <xf numFmtId="0" fontId="0" fillId="0" borderId="34" xfId="0" applyFill="1" applyBorder="1" applyAlignment="1" applyProtection="1">
      <alignment horizontal="center" vertical="center"/>
      <protection/>
    </xf>
    <xf numFmtId="2" fontId="0" fillId="0" borderId="34" xfId="0" applyNumberFormat="1" applyFill="1" applyBorder="1" applyAlignment="1" applyProtection="1">
      <alignment horizontal="right" vertical="center"/>
      <protection/>
    </xf>
    <xf numFmtId="4" fontId="28" fillId="24" borderId="34" xfId="0" applyNumberFormat="1" applyFont="1" applyFill="1" applyBorder="1" applyAlignment="1">
      <alignment horizontal="center" wrapText="1"/>
    </xf>
    <xf numFmtId="4" fontId="0" fillId="0" borderId="35" xfId="0" applyNumberFormat="1" applyBorder="1" applyAlignment="1">
      <alignment horizontal="right" vertical="center" wrapText="1"/>
    </xf>
    <xf numFmtId="4" fontId="0" fillId="0" borderId="36" xfId="0" applyNumberFormat="1" applyBorder="1" applyAlignment="1">
      <alignment horizontal="right" vertical="center" wrapText="1"/>
    </xf>
    <xf numFmtId="4" fontId="0" fillId="0" borderId="16" xfId="0" applyNumberFormat="1" applyBorder="1" applyAlignment="1">
      <alignment horizontal="right" vertical="center" wrapText="1"/>
    </xf>
    <xf numFmtId="0" fontId="0" fillId="0" borderId="34" xfId="0" applyFill="1" applyBorder="1" applyAlignment="1" applyProtection="1">
      <alignment horizontal="left" vertical="top" wrapText="1"/>
      <protection/>
    </xf>
    <xf numFmtId="2" fontId="26" fillId="0" borderId="37" xfId="0" applyNumberFormat="1" applyFont="1" applyBorder="1" applyAlignment="1">
      <alignment horizontal="right" wrapText="1"/>
    </xf>
    <xf numFmtId="2" fontId="26" fillId="0" borderId="38" xfId="0" applyNumberFormat="1" applyFont="1" applyBorder="1" applyAlignment="1">
      <alignment horizontal="right" wrapText="1"/>
    </xf>
    <xf numFmtId="49" fontId="30" fillId="0" borderId="34" xfId="0" applyNumberFormat="1" applyFont="1" applyFill="1" applyBorder="1" applyAlignment="1" applyProtection="1">
      <alignment horizontal="left" vertical="top" wrapText="1"/>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5">
    <dxf>
      <font>
        <b val="0"/>
        <i val="0"/>
        <sz val="8"/>
        <color rgb="FF000080"/>
      </font>
      <border/>
    </dxf>
    <dxf>
      <font>
        <b val="0"/>
        <i val="0"/>
        <sz val="8"/>
        <color rgb="FF0000FF"/>
      </font>
      <border/>
    </dxf>
    <dxf>
      <font>
        <b val="0"/>
        <i val="0"/>
        <sz val="8"/>
        <color rgb="FFFF0000"/>
      </font>
      <border/>
    </dxf>
    <dxf>
      <font>
        <b val="0"/>
        <i val="0"/>
        <sz val="8"/>
      </font>
      <border>
        <left>
          <color rgb="FF000000"/>
        </left>
        <right>
          <color rgb="FF000000"/>
        </right>
        <top style="thin">
          <color rgb="FF000000"/>
        </top>
        <bottom>
          <color rgb="FF000000"/>
        </bottom>
      </border>
    </dxf>
    <dxf>
      <font>
        <b val="0"/>
        <i val="0"/>
        <sz val="8"/>
      </font>
      <border>
        <left>
          <color rgb="FF000000"/>
        </left>
        <right>
          <color rgb="FF000000"/>
        </right>
        <top/>
        <bottom style="thin">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Foglio1"/>
  <dimension ref="A1:AH117"/>
  <sheetViews>
    <sheetView tabSelected="1" zoomScale="75" zoomScaleNormal="75" workbookViewId="0" topLeftCell="A1">
      <selection activeCell="F11" sqref="F11:F15"/>
    </sheetView>
  </sheetViews>
  <sheetFormatPr defaultColWidth="9.140625" defaultRowHeight="12.75"/>
  <cols>
    <col min="1" max="1" width="22.28125" style="1" customWidth="1"/>
    <col min="2" max="2" width="103.00390625" style="2" customWidth="1"/>
    <col min="3" max="3" width="18.28125" style="3" customWidth="1"/>
    <col min="4" max="4" width="12.7109375" style="4" customWidth="1"/>
    <col min="5" max="5" width="13.28125" style="5" customWidth="1"/>
    <col min="6" max="6" width="22.28125" style="6" customWidth="1"/>
    <col min="7" max="7" width="18.57421875" style="7" customWidth="1"/>
    <col min="8" max="8" width="11.28125" style="8" customWidth="1"/>
    <col min="9" max="9" width="15.28125" style="9" customWidth="1"/>
    <col min="10" max="10" width="15.421875" style="9" customWidth="1"/>
    <col min="11" max="11" width="16.140625" style="9" customWidth="1"/>
    <col min="12" max="12" width="24.28125" style="10" customWidth="1"/>
    <col min="13" max="13" width="42.28125" style="11" customWidth="1"/>
    <col min="14" max="243" width="9.140625" style="1" customWidth="1"/>
    <col min="244" max="245" width="9.421875" style="1" customWidth="1"/>
    <col min="246" max="16384" width="9.140625" style="1" customWidth="1"/>
  </cols>
  <sheetData>
    <row r="1" spans="1:33" s="23" customFormat="1" ht="20.25">
      <c r="A1" s="12"/>
      <c r="B1" s="13"/>
      <c r="C1" s="14"/>
      <c r="D1" s="15"/>
      <c r="E1" s="16"/>
      <c r="F1" s="17"/>
      <c r="G1" s="18"/>
      <c r="H1" s="19"/>
      <c r="I1" s="20"/>
      <c r="J1" s="20"/>
      <c r="K1" s="20"/>
      <c r="L1" s="21"/>
      <c r="M1" s="22"/>
      <c r="N1" s="1"/>
      <c r="O1" s="1"/>
      <c r="P1" s="1"/>
      <c r="Q1" s="1"/>
      <c r="R1" s="1"/>
      <c r="S1" s="1"/>
      <c r="T1" s="1"/>
      <c r="U1" s="1"/>
      <c r="V1" s="1"/>
      <c r="W1" s="1"/>
      <c r="X1" s="1"/>
      <c r="Y1" s="1"/>
      <c r="Z1" s="1"/>
      <c r="AA1" s="1"/>
      <c r="AB1" s="1"/>
      <c r="AC1" s="1"/>
      <c r="AD1" s="1"/>
      <c r="AE1" s="1"/>
      <c r="AF1" s="1"/>
      <c r="AG1" s="1"/>
    </row>
    <row r="2" spans="1:33" s="23" customFormat="1" ht="15.75">
      <c r="A2" s="24" t="s">
        <v>32</v>
      </c>
      <c r="B2" s="25" t="s">
        <v>33</v>
      </c>
      <c r="C2" s="25" t="s">
        <v>34</v>
      </c>
      <c r="D2" s="26" t="s">
        <v>35</v>
      </c>
      <c r="E2" s="27" t="s">
        <v>36</v>
      </c>
      <c r="F2" s="28" t="s">
        <v>37</v>
      </c>
      <c r="G2" s="84" t="s">
        <v>38</v>
      </c>
      <c r="H2" s="84"/>
      <c r="I2" s="84"/>
      <c r="J2" s="84"/>
      <c r="K2" s="84"/>
      <c r="L2" s="71" t="s">
        <v>39</v>
      </c>
      <c r="M2" s="72" t="s">
        <v>40</v>
      </c>
      <c r="N2" s="29"/>
      <c r="O2" s="1"/>
      <c r="P2" s="1"/>
      <c r="Q2" s="1"/>
      <c r="R2" s="1"/>
      <c r="S2" s="1"/>
      <c r="T2" s="1"/>
      <c r="U2" s="1"/>
      <c r="V2" s="1"/>
      <c r="W2" s="1"/>
      <c r="X2" s="1"/>
      <c r="Y2" s="1"/>
      <c r="Z2" s="1"/>
      <c r="AA2" s="1"/>
      <c r="AB2" s="1"/>
      <c r="AC2" s="1"/>
      <c r="AD2" s="1"/>
      <c r="AE2" s="1"/>
      <c r="AF2" s="1"/>
      <c r="AG2" s="1"/>
    </row>
    <row r="3" spans="1:34" s="34" customFormat="1" ht="22.5" customHeight="1">
      <c r="A3" s="85" t="s">
        <v>41</v>
      </c>
      <c r="B3" s="86" t="s">
        <v>42</v>
      </c>
      <c r="C3" s="87" t="s">
        <v>43</v>
      </c>
      <c r="D3" s="88" t="s">
        <v>44</v>
      </c>
      <c r="E3" s="30" t="s">
        <v>45</v>
      </c>
      <c r="F3" s="31" t="s">
        <v>46</v>
      </c>
      <c r="G3" s="89" t="s">
        <v>47</v>
      </c>
      <c r="H3" s="89"/>
      <c r="I3" s="89"/>
      <c r="J3" s="89"/>
      <c r="K3" s="89"/>
      <c r="L3" s="90" t="s">
        <v>48</v>
      </c>
      <c r="M3" s="91" t="s">
        <v>49</v>
      </c>
      <c r="N3" s="29"/>
      <c r="O3" s="1"/>
      <c r="P3" s="32"/>
      <c r="Q3" s="1"/>
      <c r="R3" s="1"/>
      <c r="S3" s="1"/>
      <c r="T3" s="1"/>
      <c r="U3" s="1"/>
      <c r="V3" s="1"/>
      <c r="W3" s="1"/>
      <c r="X3" s="1"/>
      <c r="Y3" s="1"/>
      <c r="Z3" s="1"/>
      <c r="AA3" s="1"/>
      <c r="AB3" s="1"/>
      <c r="AC3" s="1"/>
      <c r="AD3" s="1"/>
      <c r="AE3" s="1"/>
      <c r="AF3" s="1"/>
      <c r="AG3" s="1"/>
      <c r="AH3" s="33"/>
    </row>
    <row r="4" spans="1:34" ht="87.75" customHeight="1">
      <c r="A4" s="85"/>
      <c r="B4" s="86"/>
      <c r="C4" s="87"/>
      <c r="D4" s="88"/>
      <c r="E4" s="70" t="s">
        <v>50</v>
      </c>
      <c r="F4" s="35" t="s">
        <v>51</v>
      </c>
      <c r="G4" s="89"/>
      <c r="H4" s="89"/>
      <c r="I4" s="89"/>
      <c r="J4" s="89"/>
      <c r="K4" s="89"/>
      <c r="L4" s="90"/>
      <c r="M4" s="91"/>
      <c r="N4" s="29"/>
      <c r="P4" s="32"/>
      <c r="AH4" s="29"/>
    </row>
    <row r="5" spans="1:34" ht="24.75" customHeight="1">
      <c r="A5" s="54"/>
      <c r="B5" s="55" t="s">
        <v>52</v>
      </c>
      <c r="C5" s="56"/>
      <c r="D5" s="53"/>
      <c r="E5" s="57"/>
      <c r="F5" s="36"/>
      <c r="G5" s="83" t="s">
        <v>78</v>
      </c>
      <c r="H5" s="73"/>
      <c r="I5" s="74"/>
      <c r="J5" s="75"/>
      <c r="K5" s="74"/>
      <c r="L5" s="76"/>
      <c r="M5" s="77"/>
      <c r="N5" s="29"/>
      <c r="Y5" s="10"/>
      <c r="AH5" s="29"/>
    </row>
    <row r="6" spans="1:34" ht="105.75" customHeight="1">
      <c r="A6" s="94" t="s">
        <v>63</v>
      </c>
      <c r="B6" s="102" t="s">
        <v>64</v>
      </c>
      <c r="C6" s="96" t="s">
        <v>65</v>
      </c>
      <c r="D6" s="97">
        <v>5.26</v>
      </c>
      <c r="E6" s="98"/>
      <c r="F6" s="99">
        <f>ROUND(D6*E6,3)</f>
        <v>0</v>
      </c>
      <c r="G6" s="78" t="s">
        <v>53</v>
      </c>
      <c r="H6" s="79" t="s">
        <v>54</v>
      </c>
      <c r="I6" s="80" t="s">
        <v>55</v>
      </c>
      <c r="J6" s="80" t="s">
        <v>56</v>
      </c>
      <c r="K6" s="80" t="s">
        <v>57</v>
      </c>
      <c r="L6" s="92">
        <f>(K7+K8+K9+K10)*D6</f>
        <v>0</v>
      </c>
      <c r="M6" s="93"/>
      <c r="N6" s="37"/>
      <c r="Z6" s="10"/>
      <c r="AH6" s="29"/>
    </row>
    <row r="7" spans="1:34" ht="24.75" customHeight="1">
      <c r="A7" s="94"/>
      <c r="B7" s="102"/>
      <c r="C7" s="96"/>
      <c r="D7" s="97"/>
      <c r="E7" s="98"/>
      <c r="F7" s="100"/>
      <c r="G7" s="81"/>
      <c r="H7" s="82"/>
      <c r="I7" s="75"/>
      <c r="J7" s="75"/>
      <c r="K7" s="75">
        <f>H7*I7*J7</f>
        <v>0</v>
      </c>
      <c r="L7" s="92"/>
      <c r="M7" s="93"/>
      <c r="N7" s="37"/>
      <c r="Z7" s="10"/>
      <c r="AH7" s="29"/>
    </row>
    <row r="8" spans="1:34" ht="24.75" customHeight="1">
      <c r="A8" s="94"/>
      <c r="B8" s="102"/>
      <c r="C8" s="96"/>
      <c r="D8" s="97"/>
      <c r="E8" s="98"/>
      <c r="F8" s="100"/>
      <c r="G8" s="81"/>
      <c r="H8" s="82"/>
      <c r="I8" s="75"/>
      <c r="J8" s="75"/>
      <c r="K8" s="75">
        <f>H8*I8*J8</f>
        <v>0</v>
      </c>
      <c r="L8" s="92"/>
      <c r="M8" s="93"/>
      <c r="N8" s="37"/>
      <c r="Z8" s="10"/>
      <c r="AH8" s="29"/>
    </row>
    <row r="9" spans="1:34" ht="24.75" customHeight="1">
      <c r="A9" s="94"/>
      <c r="B9" s="102"/>
      <c r="C9" s="96"/>
      <c r="D9" s="97"/>
      <c r="E9" s="98"/>
      <c r="F9" s="100"/>
      <c r="G9" s="81"/>
      <c r="H9" s="82"/>
      <c r="I9" s="75"/>
      <c r="J9" s="75"/>
      <c r="K9" s="75">
        <f>H9*I9*J9</f>
        <v>0</v>
      </c>
      <c r="L9" s="92"/>
      <c r="M9" s="93"/>
      <c r="N9" s="37"/>
      <c r="Z9" s="10"/>
      <c r="AH9" s="29"/>
    </row>
    <row r="10" spans="1:34" ht="24.75" customHeight="1">
      <c r="A10" s="94"/>
      <c r="B10" s="102"/>
      <c r="C10" s="96"/>
      <c r="D10" s="97"/>
      <c r="E10" s="98"/>
      <c r="F10" s="101"/>
      <c r="G10" s="81"/>
      <c r="H10" s="82"/>
      <c r="I10" s="75"/>
      <c r="J10" s="75"/>
      <c r="K10" s="75">
        <f>H10*I10*J10</f>
        <v>0</v>
      </c>
      <c r="L10" s="92"/>
      <c r="M10" s="93"/>
      <c r="N10" s="37"/>
      <c r="Z10" s="10"/>
      <c r="AH10" s="29"/>
    </row>
    <row r="11" spans="1:34" ht="97.5" customHeight="1">
      <c r="A11" s="94" t="s">
        <v>66</v>
      </c>
      <c r="B11" s="95" t="s">
        <v>67</v>
      </c>
      <c r="C11" s="96" t="s">
        <v>65</v>
      </c>
      <c r="D11" s="97">
        <v>3.96</v>
      </c>
      <c r="E11" s="98"/>
      <c r="F11" s="99">
        <f>ROUND(D11*E11,3)</f>
        <v>0</v>
      </c>
      <c r="G11" s="78" t="s">
        <v>53</v>
      </c>
      <c r="H11" s="79" t="s">
        <v>54</v>
      </c>
      <c r="I11" s="80" t="s">
        <v>55</v>
      </c>
      <c r="J11" s="80" t="s">
        <v>56</v>
      </c>
      <c r="K11" s="80" t="s">
        <v>57</v>
      </c>
      <c r="L11" s="92">
        <f>(K12+K13+K14+K15)*D11</f>
        <v>0</v>
      </c>
      <c r="M11" s="93"/>
      <c r="N11" s="37"/>
      <c r="Z11" s="10"/>
      <c r="AH11" s="29"/>
    </row>
    <row r="12" spans="1:34" ht="24.75" customHeight="1">
      <c r="A12" s="94"/>
      <c r="B12" s="95"/>
      <c r="C12" s="96"/>
      <c r="D12" s="97"/>
      <c r="E12" s="98"/>
      <c r="F12" s="100"/>
      <c r="G12" s="81"/>
      <c r="H12" s="82"/>
      <c r="I12" s="75"/>
      <c r="J12" s="75"/>
      <c r="K12" s="75">
        <f>H12*I12*J12</f>
        <v>0</v>
      </c>
      <c r="L12" s="92"/>
      <c r="M12" s="93"/>
      <c r="N12" s="37"/>
      <c r="Z12" s="10"/>
      <c r="AH12" s="29"/>
    </row>
    <row r="13" spans="1:34" ht="24.75" customHeight="1">
      <c r="A13" s="94"/>
      <c r="B13" s="95"/>
      <c r="C13" s="96"/>
      <c r="D13" s="97"/>
      <c r="E13" s="98"/>
      <c r="F13" s="100"/>
      <c r="G13" s="81"/>
      <c r="H13" s="82"/>
      <c r="I13" s="75"/>
      <c r="J13" s="75"/>
      <c r="K13" s="75">
        <f>H13*I13*J13</f>
        <v>0</v>
      </c>
      <c r="L13" s="92"/>
      <c r="M13" s="93"/>
      <c r="N13" s="37"/>
      <c r="Z13" s="10"/>
      <c r="AH13" s="29"/>
    </row>
    <row r="14" spans="1:34" ht="24.75" customHeight="1">
      <c r="A14" s="94"/>
      <c r="B14" s="95"/>
      <c r="C14" s="96"/>
      <c r="D14" s="97"/>
      <c r="E14" s="98"/>
      <c r="F14" s="100"/>
      <c r="G14" s="81"/>
      <c r="H14" s="82"/>
      <c r="I14" s="75"/>
      <c r="J14" s="75"/>
      <c r="K14" s="75">
        <f>H14*I14*J14</f>
        <v>0</v>
      </c>
      <c r="L14" s="92"/>
      <c r="M14" s="93"/>
      <c r="N14" s="37"/>
      <c r="Z14" s="10"/>
      <c r="AH14" s="29"/>
    </row>
    <row r="15" spans="1:34" ht="24.75" customHeight="1">
      <c r="A15" s="94"/>
      <c r="B15" s="95"/>
      <c r="C15" s="96"/>
      <c r="D15" s="97"/>
      <c r="E15" s="98"/>
      <c r="F15" s="101"/>
      <c r="G15" s="81"/>
      <c r="H15" s="82"/>
      <c r="I15" s="75"/>
      <c r="J15" s="75"/>
      <c r="K15" s="75">
        <f>H15*I15*J15</f>
        <v>0</v>
      </c>
      <c r="L15" s="92"/>
      <c r="M15" s="93"/>
      <c r="N15" s="37"/>
      <c r="Z15" s="10"/>
      <c r="AH15" s="29"/>
    </row>
    <row r="16" spans="1:34" ht="165" customHeight="1">
      <c r="A16" s="94" t="s">
        <v>68</v>
      </c>
      <c r="B16" s="95" t="s">
        <v>9</v>
      </c>
      <c r="C16" s="96" t="s">
        <v>69</v>
      </c>
      <c r="D16" s="97">
        <v>520</v>
      </c>
      <c r="E16" s="98"/>
      <c r="F16" s="99">
        <f>ROUND(D16*E16,3)</f>
        <v>0</v>
      </c>
      <c r="G16" s="78" t="s">
        <v>53</v>
      </c>
      <c r="H16" s="79" t="s">
        <v>54</v>
      </c>
      <c r="I16" s="80" t="s">
        <v>55</v>
      </c>
      <c r="J16" s="80" t="s">
        <v>56</v>
      </c>
      <c r="K16" s="80" t="s">
        <v>57</v>
      </c>
      <c r="L16" s="92">
        <f>(K17+K18+K19+K20)*D16</f>
        <v>0</v>
      </c>
      <c r="M16" s="93"/>
      <c r="N16" s="37"/>
      <c r="Z16" s="10"/>
      <c r="AH16" s="29"/>
    </row>
    <row r="17" spans="1:34" ht="24.75" customHeight="1">
      <c r="A17" s="94"/>
      <c r="B17" s="95"/>
      <c r="C17" s="96"/>
      <c r="D17" s="97"/>
      <c r="E17" s="98"/>
      <c r="F17" s="100"/>
      <c r="G17" s="81"/>
      <c r="H17" s="82"/>
      <c r="I17" s="75"/>
      <c r="J17" s="75"/>
      <c r="K17" s="75">
        <f>H17*I17*J17</f>
        <v>0</v>
      </c>
      <c r="L17" s="92"/>
      <c r="M17" s="93"/>
      <c r="N17" s="37"/>
      <c r="Z17" s="10"/>
      <c r="AH17" s="29"/>
    </row>
    <row r="18" spans="1:34" ht="24.75" customHeight="1">
      <c r="A18" s="94"/>
      <c r="B18" s="95"/>
      <c r="C18" s="96"/>
      <c r="D18" s="97"/>
      <c r="E18" s="98"/>
      <c r="F18" s="100"/>
      <c r="G18" s="81"/>
      <c r="H18" s="82"/>
      <c r="I18" s="75"/>
      <c r="J18" s="75"/>
      <c r="K18" s="75">
        <f>H18*I18*J18</f>
        <v>0</v>
      </c>
      <c r="L18" s="92"/>
      <c r="M18" s="93"/>
      <c r="N18" s="37"/>
      <c r="Z18" s="10"/>
      <c r="AH18" s="29"/>
    </row>
    <row r="19" spans="1:34" ht="24.75" customHeight="1">
      <c r="A19" s="94"/>
      <c r="B19" s="95"/>
      <c r="C19" s="96"/>
      <c r="D19" s="97"/>
      <c r="E19" s="98"/>
      <c r="F19" s="100"/>
      <c r="G19" s="81"/>
      <c r="H19" s="82"/>
      <c r="I19" s="75"/>
      <c r="J19" s="75"/>
      <c r="K19" s="75">
        <f>H19*I19*J19</f>
        <v>0</v>
      </c>
      <c r="L19" s="92"/>
      <c r="M19" s="93"/>
      <c r="N19" s="37"/>
      <c r="Z19" s="10"/>
      <c r="AH19" s="29"/>
    </row>
    <row r="20" spans="1:34" ht="24.75" customHeight="1">
      <c r="A20" s="94"/>
      <c r="B20" s="95"/>
      <c r="C20" s="96"/>
      <c r="D20" s="97"/>
      <c r="E20" s="98"/>
      <c r="F20" s="101"/>
      <c r="G20" s="81"/>
      <c r="H20" s="82"/>
      <c r="I20" s="75"/>
      <c r="J20" s="75"/>
      <c r="K20" s="75">
        <f>H20*I20*J20</f>
        <v>0</v>
      </c>
      <c r="L20" s="92"/>
      <c r="M20" s="93"/>
      <c r="N20" s="37"/>
      <c r="Z20" s="10"/>
      <c r="AH20" s="29"/>
    </row>
    <row r="21" spans="1:34" ht="178.5" customHeight="1">
      <c r="A21" s="94" t="s">
        <v>70</v>
      </c>
      <c r="B21" s="102" t="s">
        <v>10</v>
      </c>
      <c r="C21" s="96" t="s">
        <v>69</v>
      </c>
      <c r="D21" s="97">
        <v>1600</v>
      </c>
      <c r="E21" s="98"/>
      <c r="F21" s="99">
        <f>ROUND(D21*E21,3)</f>
        <v>0</v>
      </c>
      <c r="G21" s="78" t="s">
        <v>53</v>
      </c>
      <c r="H21" s="79" t="s">
        <v>54</v>
      </c>
      <c r="I21" s="80" t="s">
        <v>55</v>
      </c>
      <c r="J21" s="80" t="s">
        <v>56</v>
      </c>
      <c r="K21" s="80" t="s">
        <v>57</v>
      </c>
      <c r="L21" s="92">
        <f>(K22+K23+K24+K25)*D21</f>
        <v>0</v>
      </c>
      <c r="M21" s="93"/>
      <c r="N21" s="37"/>
      <c r="Z21" s="10"/>
      <c r="AH21" s="29"/>
    </row>
    <row r="22" spans="1:34" ht="24.75" customHeight="1">
      <c r="A22" s="94"/>
      <c r="B22" s="102"/>
      <c r="C22" s="96"/>
      <c r="D22" s="97"/>
      <c r="E22" s="98"/>
      <c r="F22" s="100"/>
      <c r="G22" s="81"/>
      <c r="H22" s="82"/>
      <c r="I22" s="75"/>
      <c r="J22" s="75"/>
      <c r="K22" s="75">
        <f>H22*I22*J22</f>
        <v>0</v>
      </c>
      <c r="L22" s="92"/>
      <c r="M22" s="93"/>
      <c r="N22" s="37"/>
      <c r="Z22" s="10"/>
      <c r="AH22" s="29"/>
    </row>
    <row r="23" spans="1:34" ht="24.75" customHeight="1">
      <c r="A23" s="94"/>
      <c r="B23" s="102"/>
      <c r="C23" s="96"/>
      <c r="D23" s="97"/>
      <c r="E23" s="98"/>
      <c r="F23" s="100"/>
      <c r="G23" s="81"/>
      <c r="H23" s="82"/>
      <c r="I23" s="75"/>
      <c r="J23" s="75"/>
      <c r="K23" s="75">
        <f>H23*I23*J23</f>
        <v>0</v>
      </c>
      <c r="L23" s="92"/>
      <c r="M23" s="93"/>
      <c r="N23" s="37"/>
      <c r="Z23" s="10"/>
      <c r="AH23" s="29"/>
    </row>
    <row r="24" spans="1:34" ht="24.75" customHeight="1">
      <c r="A24" s="94"/>
      <c r="B24" s="102"/>
      <c r="C24" s="96"/>
      <c r="D24" s="97"/>
      <c r="E24" s="98"/>
      <c r="F24" s="100"/>
      <c r="G24" s="81"/>
      <c r="H24" s="82"/>
      <c r="I24" s="75"/>
      <c r="J24" s="75"/>
      <c r="K24" s="75">
        <f>H24*I24*J24</f>
        <v>0</v>
      </c>
      <c r="L24" s="92"/>
      <c r="M24" s="93"/>
      <c r="N24" s="37"/>
      <c r="Z24" s="10"/>
      <c r="AH24" s="29"/>
    </row>
    <row r="25" spans="1:34" ht="24.75" customHeight="1">
      <c r="A25" s="94"/>
      <c r="B25" s="102"/>
      <c r="C25" s="96"/>
      <c r="D25" s="97"/>
      <c r="E25" s="98"/>
      <c r="F25" s="101"/>
      <c r="G25" s="81"/>
      <c r="H25" s="82"/>
      <c r="I25" s="75"/>
      <c r="J25" s="75"/>
      <c r="K25" s="75">
        <f>H25*I25*J25</f>
        <v>0</v>
      </c>
      <c r="L25" s="92"/>
      <c r="M25" s="93"/>
      <c r="N25" s="37"/>
      <c r="Z25" s="10"/>
      <c r="AH25" s="29"/>
    </row>
    <row r="26" spans="1:34" ht="75" customHeight="1">
      <c r="A26" s="94" t="s">
        <v>71</v>
      </c>
      <c r="B26" s="95" t="s">
        <v>72</v>
      </c>
      <c r="C26" s="96" t="s">
        <v>65</v>
      </c>
      <c r="D26" s="97">
        <v>1400.7755</v>
      </c>
      <c r="E26" s="98"/>
      <c r="F26" s="99">
        <f>ROUND(D26*E26,3)</f>
        <v>0</v>
      </c>
      <c r="G26" s="78" t="s">
        <v>53</v>
      </c>
      <c r="H26" s="79" t="s">
        <v>54</v>
      </c>
      <c r="I26" s="80" t="s">
        <v>55</v>
      </c>
      <c r="J26" s="80" t="s">
        <v>56</v>
      </c>
      <c r="K26" s="80" t="s">
        <v>57</v>
      </c>
      <c r="L26" s="92">
        <f>(K27+K28+K29+K30)*D26</f>
        <v>0</v>
      </c>
      <c r="M26" s="93"/>
      <c r="N26" s="37"/>
      <c r="Z26" s="10"/>
      <c r="AH26" s="29"/>
    </row>
    <row r="27" spans="1:34" ht="24.75" customHeight="1">
      <c r="A27" s="94"/>
      <c r="B27" s="95"/>
      <c r="C27" s="96"/>
      <c r="D27" s="97"/>
      <c r="E27" s="98"/>
      <c r="F27" s="100"/>
      <c r="G27" s="81"/>
      <c r="H27" s="82"/>
      <c r="I27" s="75"/>
      <c r="J27" s="75"/>
      <c r="K27" s="75">
        <f>H27*I27*J27</f>
        <v>0</v>
      </c>
      <c r="L27" s="92"/>
      <c r="M27" s="93"/>
      <c r="N27" s="37"/>
      <c r="Z27" s="10"/>
      <c r="AH27" s="29"/>
    </row>
    <row r="28" spans="1:34" ht="24.75" customHeight="1">
      <c r="A28" s="94"/>
      <c r="B28" s="95"/>
      <c r="C28" s="96"/>
      <c r="D28" s="97"/>
      <c r="E28" s="98"/>
      <c r="F28" s="100"/>
      <c r="G28" s="81"/>
      <c r="H28" s="82"/>
      <c r="I28" s="75"/>
      <c r="J28" s="75"/>
      <c r="K28" s="75">
        <f>H28*I28*J28</f>
        <v>0</v>
      </c>
      <c r="L28" s="92"/>
      <c r="M28" s="93"/>
      <c r="N28" s="37"/>
      <c r="Z28" s="10"/>
      <c r="AH28" s="29"/>
    </row>
    <row r="29" spans="1:34" ht="24.75" customHeight="1">
      <c r="A29" s="94"/>
      <c r="B29" s="95"/>
      <c r="C29" s="96"/>
      <c r="D29" s="97"/>
      <c r="E29" s="98"/>
      <c r="F29" s="100"/>
      <c r="G29" s="81"/>
      <c r="H29" s="82"/>
      <c r="I29" s="75"/>
      <c r="J29" s="75"/>
      <c r="K29" s="75">
        <f>H29*I29*J29</f>
        <v>0</v>
      </c>
      <c r="L29" s="92"/>
      <c r="M29" s="93"/>
      <c r="N29" s="37"/>
      <c r="Z29" s="10"/>
      <c r="AH29" s="29"/>
    </row>
    <row r="30" spans="1:34" ht="24.75" customHeight="1">
      <c r="A30" s="94"/>
      <c r="B30" s="95"/>
      <c r="C30" s="96"/>
      <c r="D30" s="97"/>
      <c r="E30" s="98"/>
      <c r="F30" s="101"/>
      <c r="G30" s="81"/>
      <c r="H30" s="82"/>
      <c r="I30" s="75"/>
      <c r="J30" s="75"/>
      <c r="K30" s="75">
        <f>H30*I30*J30</f>
        <v>0</v>
      </c>
      <c r="L30" s="92"/>
      <c r="M30" s="93"/>
      <c r="N30" s="37"/>
      <c r="Z30" s="10"/>
      <c r="AH30" s="29"/>
    </row>
    <row r="31" spans="1:34" ht="150.75" customHeight="1">
      <c r="A31" s="94" t="s">
        <v>73</v>
      </c>
      <c r="B31" s="95" t="s">
        <v>11</v>
      </c>
      <c r="C31" s="96" t="s">
        <v>65</v>
      </c>
      <c r="D31" s="97">
        <v>176.8</v>
      </c>
      <c r="E31" s="98"/>
      <c r="F31" s="99">
        <f>ROUND(D31*E31,3)</f>
        <v>0</v>
      </c>
      <c r="G31" s="78" t="s">
        <v>53</v>
      </c>
      <c r="H31" s="79" t="s">
        <v>54</v>
      </c>
      <c r="I31" s="80" t="s">
        <v>55</v>
      </c>
      <c r="J31" s="80" t="s">
        <v>56</v>
      </c>
      <c r="K31" s="80" t="s">
        <v>57</v>
      </c>
      <c r="L31" s="92">
        <f>(K32+K33+K34+K35)*D31</f>
        <v>0</v>
      </c>
      <c r="M31" s="93"/>
      <c r="N31" s="37"/>
      <c r="Z31" s="10"/>
      <c r="AH31" s="29"/>
    </row>
    <row r="32" spans="1:34" ht="24.75" customHeight="1">
      <c r="A32" s="94"/>
      <c r="B32" s="95"/>
      <c r="C32" s="96"/>
      <c r="D32" s="97"/>
      <c r="E32" s="98"/>
      <c r="F32" s="100"/>
      <c r="G32" s="81"/>
      <c r="H32" s="82"/>
      <c r="I32" s="75"/>
      <c r="J32" s="75"/>
      <c r="K32" s="75">
        <f>H32*I32*J32</f>
        <v>0</v>
      </c>
      <c r="L32" s="92"/>
      <c r="M32" s="93"/>
      <c r="N32" s="37"/>
      <c r="Z32" s="10"/>
      <c r="AH32" s="29"/>
    </row>
    <row r="33" spans="1:34" ht="24.75" customHeight="1">
      <c r="A33" s="94"/>
      <c r="B33" s="95"/>
      <c r="C33" s="96"/>
      <c r="D33" s="97"/>
      <c r="E33" s="98"/>
      <c r="F33" s="100"/>
      <c r="G33" s="81"/>
      <c r="H33" s="82"/>
      <c r="I33" s="75"/>
      <c r="J33" s="75"/>
      <c r="K33" s="75">
        <f>H33*I33*J33</f>
        <v>0</v>
      </c>
      <c r="L33" s="92"/>
      <c r="M33" s="93"/>
      <c r="N33" s="37"/>
      <c r="Z33" s="10"/>
      <c r="AH33" s="29"/>
    </row>
    <row r="34" spans="1:34" ht="24.75" customHeight="1">
      <c r="A34" s="94"/>
      <c r="B34" s="95"/>
      <c r="C34" s="96"/>
      <c r="D34" s="97"/>
      <c r="E34" s="98"/>
      <c r="F34" s="100"/>
      <c r="G34" s="81"/>
      <c r="H34" s="82"/>
      <c r="I34" s="75"/>
      <c r="J34" s="75"/>
      <c r="K34" s="75">
        <f>H34*I34*J34</f>
        <v>0</v>
      </c>
      <c r="L34" s="92"/>
      <c r="M34" s="93"/>
      <c r="N34" s="37"/>
      <c r="Z34" s="10"/>
      <c r="AH34" s="29"/>
    </row>
    <row r="35" spans="1:34" ht="24.75" customHeight="1">
      <c r="A35" s="94"/>
      <c r="B35" s="95"/>
      <c r="C35" s="96"/>
      <c r="D35" s="97"/>
      <c r="E35" s="98"/>
      <c r="F35" s="101"/>
      <c r="G35" s="81"/>
      <c r="H35" s="82"/>
      <c r="I35" s="75"/>
      <c r="J35" s="75"/>
      <c r="K35" s="75">
        <f>H35*I35*J35</f>
        <v>0</v>
      </c>
      <c r="L35" s="92"/>
      <c r="M35" s="93"/>
      <c r="N35" s="37"/>
      <c r="Z35" s="10"/>
      <c r="AH35" s="29"/>
    </row>
    <row r="36" spans="1:34" ht="52.5" customHeight="1">
      <c r="A36" s="94" t="s">
        <v>74</v>
      </c>
      <c r="B36" s="95" t="s">
        <v>75</v>
      </c>
      <c r="C36" s="96" t="s">
        <v>65</v>
      </c>
      <c r="D36" s="97">
        <v>101</v>
      </c>
      <c r="E36" s="98"/>
      <c r="F36" s="99">
        <f>ROUND(D36*E36,3)</f>
        <v>0</v>
      </c>
      <c r="G36" s="78" t="s">
        <v>53</v>
      </c>
      <c r="H36" s="79" t="s">
        <v>54</v>
      </c>
      <c r="I36" s="80" t="s">
        <v>55</v>
      </c>
      <c r="J36" s="80" t="s">
        <v>56</v>
      </c>
      <c r="K36" s="80" t="s">
        <v>57</v>
      </c>
      <c r="L36" s="92">
        <f>(K37+K38+K39+K40)*D36</f>
        <v>0</v>
      </c>
      <c r="M36" s="93"/>
      <c r="N36" s="37"/>
      <c r="Z36" s="10"/>
      <c r="AH36" s="29"/>
    </row>
    <row r="37" spans="1:34" ht="24.75" customHeight="1">
      <c r="A37" s="94"/>
      <c r="B37" s="95"/>
      <c r="C37" s="96"/>
      <c r="D37" s="97"/>
      <c r="E37" s="98"/>
      <c r="F37" s="100"/>
      <c r="G37" s="81"/>
      <c r="H37" s="82"/>
      <c r="I37" s="75"/>
      <c r="J37" s="75"/>
      <c r="K37" s="75">
        <f>H37*I37*J37</f>
        <v>0</v>
      </c>
      <c r="L37" s="92"/>
      <c r="M37" s="93"/>
      <c r="N37" s="37"/>
      <c r="Z37" s="10"/>
      <c r="AH37" s="29"/>
    </row>
    <row r="38" spans="1:34" ht="24.75" customHeight="1">
      <c r="A38" s="94"/>
      <c r="B38" s="95"/>
      <c r="C38" s="96"/>
      <c r="D38" s="97"/>
      <c r="E38" s="98"/>
      <c r="F38" s="100"/>
      <c r="G38" s="81"/>
      <c r="H38" s="82"/>
      <c r="I38" s="75"/>
      <c r="J38" s="75"/>
      <c r="K38" s="75">
        <f>H38*I38*J38</f>
        <v>0</v>
      </c>
      <c r="L38" s="92"/>
      <c r="M38" s="93"/>
      <c r="N38" s="37"/>
      <c r="Z38" s="10"/>
      <c r="AH38" s="29"/>
    </row>
    <row r="39" spans="1:34" ht="24.75" customHeight="1">
      <c r="A39" s="94"/>
      <c r="B39" s="95"/>
      <c r="C39" s="96"/>
      <c r="D39" s="97"/>
      <c r="E39" s="98"/>
      <c r="F39" s="100"/>
      <c r="G39" s="81"/>
      <c r="H39" s="82"/>
      <c r="I39" s="75"/>
      <c r="J39" s="75"/>
      <c r="K39" s="75">
        <f>H39*I39*J39</f>
        <v>0</v>
      </c>
      <c r="L39" s="92"/>
      <c r="M39" s="93"/>
      <c r="N39" s="37"/>
      <c r="Z39" s="10"/>
      <c r="AH39" s="29"/>
    </row>
    <row r="40" spans="1:34" ht="24.75" customHeight="1">
      <c r="A40" s="94"/>
      <c r="B40" s="95"/>
      <c r="C40" s="96"/>
      <c r="D40" s="97"/>
      <c r="E40" s="98"/>
      <c r="F40" s="101"/>
      <c r="G40" s="81"/>
      <c r="H40" s="82"/>
      <c r="I40" s="75"/>
      <c r="J40" s="75"/>
      <c r="K40" s="75">
        <f>H40*I40*J40</f>
        <v>0</v>
      </c>
      <c r="L40" s="92"/>
      <c r="M40" s="93"/>
      <c r="N40" s="37"/>
      <c r="Z40" s="10"/>
      <c r="AH40" s="29"/>
    </row>
    <row r="41" spans="1:34" ht="249" customHeight="1">
      <c r="A41" s="94" t="s">
        <v>76</v>
      </c>
      <c r="B41" s="95" t="s">
        <v>6</v>
      </c>
      <c r="C41" s="96" t="s">
        <v>30</v>
      </c>
      <c r="D41" s="97">
        <v>994.5</v>
      </c>
      <c r="E41" s="98"/>
      <c r="F41" s="99">
        <f>ROUND(D41*E41,3)</f>
        <v>0</v>
      </c>
      <c r="G41" s="78" t="s">
        <v>53</v>
      </c>
      <c r="H41" s="79" t="s">
        <v>54</v>
      </c>
      <c r="I41" s="80" t="s">
        <v>55</v>
      </c>
      <c r="J41" s="80" t="s">
        <v>56</v>
      </c>
      <c r="K41" s="80" t="s">
        <v>57</v>
      </c>
      <c r="L41" s="92">
        <f>(K42+K43+K44+K45)*D41</f>
        <v>0</v>
      </c>
      <c r="M41" s="93"/>
      <c r="N41" s="37"/>
      <c r="Z41" s="10"/>
      <c r="AH41" s="29"/>
    </row>
    <row r="42" spans="1:34" ht="24.75" customHeight="1">
      <c r="A42" s="94"/>
      <c r="B42" s="95"/>
      <c r="C42" s="96"/>
      <c r="D42" s="97"/>
      <c r="E42" s="98"/>
      <c r="F42" s="100"/>
      <c r="G42" s="81"/>
      <c r="H42" s="82"/>
      <c r="I42" s="75"/>
      <c r="J42" s="75"/>
      <c r="K42" s="75">
        <f>H42*I42*J42</f>
        <v>0</v>
      </c>
      <c r="L42" s="92"/>
      <c r="M42" s="93"/>
      <c r="N42" s="37"/>
      <c r="Z42" s="10"/>
      <c r="AH42" s="29"/>
    </row>
    <row r="43" spans="1:34" ht="24.75" customHeight="1">
      <c r="A43" s="94"/>
      <c r="B43" s="95"/>
      <c r="C43" s="96"/>
      <c r="D43" s="97"/>
      <c r="E43" s="98"/>
      <c r="F43" s="100"/>
      <c r="G43" s="81"/>
      <c r="H43" s="82"/>
      <c r="I43" s="75"/>
      <c r="J43" s="75"/>
      <c r="K43" s="75">
        <f>H43*I43*J43</f>
        <v>0</v>
      </c>
      <c r="L43" s="92"/>
      <c r="M43" s="93"/>
      <c r="N43" s="37"/>
      <c r="Z43" s="10"/>
      <c r="AH43" s="29"/>
    </row>
    <row r="44" spans="1:34" ht="24.75" customHeight="1">
      <c r="A44" s="94"/>
      <c r="B44" s="95"/>
      <c r="C44" s="96"/>
      <c r="D44" s="97"/>
      <c r="E44" s="98"/>
      <c r="F44" s="100"/>
      <c r="G44" s="81"/>
      <c r="H44" s="82"/>
      <c r="I44" s="75"/>
      <c r="J44" s="75"/>
      <c r="K44" s="75">
        <f>H44*I44*J44</f>
        <v>0</v>
      </c>
      <c r="L44" s="92"/>
      <c r="M44" s="93"/>
      <c r="N44" s="37"/>
      <c r="Z44" s="10"/>
      <c r="AH44" s="29"/>
    </row>
    <row r="45" spans="1:34" ht="21.75" customHeight="1">
      <c r="A45" s="94"/>
      <c r="B45" s="95"/>
      <c r="C45" s="96"/>
      <c r="D45" s="97"/>
      <c r="E45" s="98"/>
      <c r="F45" s="101"/>
      <c r="G45" s="81"/>
      <c r="H45" s="82"/>
      <c r="I45" s="75"/>
      <c r="J45" s="75"/>
      <c r="K45" s="75">
        <f>H45*I45*J45</f>
        <v>0</v>
      </c>
      <c r="L45" s="92"/>
      <c r="M45" s="93"/>
      <c r="N45" s="37"/>
      <c r="Z45" s="10"/>
      <c r="AH45" s="29"/>
    </row>
    <row r="46" spans="1:34" ht="231" customHeight="1">
      <c r="A46" s="94" t="s">
        <v>31</v>
      </c>
      <c r="B46" s="95" t="s">
        <v>5</v>
      </c>
      <c r="C46" s="96" t="s">
        <v>65</v>
      </c>
      <c r="D46" s="97">
        <v>171.94</v>
      </c>
      <c r="E46" s="98"/>
      <c r="F46" s="99">
        <f>ROUND(D46*E46,3)</f>
        <v>0</v>
      </c>
      <c r="G46" s="78" t="s">
        <v>53</v>
      </c>
      <c r="H46" s="79" t="s">
        <v>54</v>
      </c>
      <c r="I46" s="80" t="s">
        <v>55</v>
      </c>
      <c r="J46" s="80" t="s">
        <v>56</v>
      </c>
      <c r="K46" s="80" t="s">
        <v>57</v>
      </c>
      <c r="L46" s="92">
        <f>(K47+K48+K49+K50)*D46</f>
        <v>0</v>
      </c>
      <c r="M46" s="93"/>
      <c r="N46" s="38"/>
      <c r="Z46" s="10"/>
      <c r="AH46" s="29"/>
    </row>
    <row r="47" spans="1:34" ht="24.75" customHeight="1">
      <c r="A47" s="94"/>
      <c r="B47" s="95"/>
      <c r="C47" s="96"/>
      <c r="D47" s="97"/>
      <c r="E47" s="98"/>
      <c r="F47" s="100"/>
      <c r="G47" s="81"/>
      <c r="H47" s="82"/>
      <c r="I47" s="75"/>
      <c r="J47" s="75"/>
      <c r="K47" s="75">
        <f>H47*I47*J47</f>
        <v>0</v>
      </c>
      <c r="L47" s="92"/>
      <c r="M47" s="93"/>
      <c r="N47" s="38"/>
      <c r="Z47" s="10"/>
      <c r="AH47" s="29"/>
    </row>
    <row r="48" spans="1:34" ht="24.75" customHeight="1">
      <c r="A48" s="94"/>
      <c r="B48" s="95"/>
      <c r="C48" s="96"/>
      <c r="D48" s="97"/>
      <c r="E48" s="98"/>
      <c r="F48" s="100"/>
      <c r="G48" s="81"/>
      <c r="H48" s="82"/>
      <c r="I48" s="75"/>
      <c r="J48" s="75"/>
      <c r="K48" s="75">
        <f>H48*I48*J48</f>
        <v>0</v>
      </c>
      <c r="L48" s="92"/>
      <c r="M48" s="93"/>
      <c r="N48" s="38"/>
      <c r="Z48" s="10"/>
      <c r="AH48" s="29"/>
    </row>
    <row r="49" spans="1:34" ht="24.75" customHeight="1">
      <c r="A49" s="94"/>
      <c r="B49" s="95"/>
      <c r="C49" s="96"/>
      <c r="D49" s="97"/>
      <c r="E49" s="98"/>
      <c r="F49" s="100"/>
      <c r="G49" s="81"/>
      <c r="H49" s="82"/>
      <c r="I49" s="75"/>
      <c r="J49" s="75"/>
      <c r="K49" s="75">
        <f>H49*I49*J49</f>
        <v>0</v>
      </c>
      <c r="L49" s="92"/>
      <c r="M49" s="93"/>
      <c r="N49" s="38"/>
      <c r="Z49" s="10"/>
      <c r="AH49" s="29"/>
    </row>
    <row r="50" spans="1:34" ht="24.75" customHeight="1">
      <c r="A50" s="94"/>
      <c r="B50" s="95"/>
      <c r="C50" s="96"/>
      <c r="D50" s="97"/>
      <c r="E50" s="98"/>
      <c r="F50" s="101"/>
      <c r="G50" s="81"/>
      <c r="H50" s="82"/>
      <c r="I50" s="75"/>
      <c r="J50" s="75"/>
      <c r="K50" s="75">
        <f>H50*I50*J50</f>
        <v>0</v>
      </c>
      <c r="L50" s="92"/>
      <c r="M50" s="93"/>
      <c r="N50" s="38"/>
      <c r="Z50" s="10"/>
      <c r="AH50" s="29"/>
    </row>
    <row r="51" spans="1:34" ht="96" customHeight="1">
      <c r="A51" s="94" t="s">
        <v>12</v>
      </c>
      <c r="B51" s="102" t="s">
        <v>13</v>
      </c>
      <c r="C51" s="96" t="s">
        <v>14</v>
      </c>
      <c r="D51" s="97">
        <v>130</v>
      </c>
      <c r="E51" s="98"/>
      <c r="F51" s="99">
        <f>ROUND(D51*E51,3)</f>
        <v>0</v>
      </c>
      <c r="G51" s="78" t="s">
        <v>53</v>
      </c>
      <c r="H51" s="79" t="s">
        <v>54</v>
      </c>
      <c r="I51" s="80" t="s">
        <v>55</v>
      </c>
      <c r="J51" s="80" t="s">
        <v>56</v>
      </c>
      <c r="K51" s="80" t="s">
        <v>57</v>
      </c>
      <c r="L51" s="92">
        <f>(K52+K53+K54+K55)*D51</f>
        <v>0</v>
      </c>
      <c r="M51" s="93"/>
      <c r="N51" s="38"/>
      <c r="Z51" s="10"/>
      <c r="AH51" s="29"/>
    </row>
    <row r="52" spans="1:34" ht="24.75" customHeight="1">
      <c r="A52" s="94"/>
      <c r="B52" s="102"/>
      <c r="C52" s="96"/>
      <c r="D52" s="97"/>
      <c r="E52" s="98"/>
      <c r="F52" s="100"/>
      <c r="G52" s="81"/>
      <c r="H52" s="82"/>
      <c r="I52" s="75"/>
      <c r="J52" s="75"/>
      <c r="K52" s="75">
        <f>H52*I52*J52</f>
        <v>0</v>
      </c>
      <c r="L52" s="92"/>
      <c r="M52" s="93"/>
      <c r="N52" s="38"/>
      <c r="Z52" s="10"/>
      <c r="AH52" s="29"/>
    </row>
    <row r="53" spans="1:34" ht="24.75" customHeight="1">
      <c r="A53" s="94"/>
      <c r="B53" s="102"/>
      <c r="C53" s="96"/>
      <c r="D53" s="97"/>
      <c r="E53" s="98"/>
      <c r="F53" s="100"/>
      <c r="G53" s="81"/>
      <c r="H53" s="82"/>
      <c r="I53" s="75"/>
      <c r="J53" s="75"/>
      <c r="K53" s="75">
        <f>H53*I53*J53</f>
        <v>0</v>
      </c>
      <c r="L53" s="92"/>
      <c r="M53" s="93"/>
      <c r="N53" s="38"/>
      <c r="Z53" s="10"/>
      <c r="AH53" s="29"/>
    </row>
    <row r="54" spans="1:34" ht="24.75" customHeight="1">
      <c r="A54" s="94"/>
      <c r="B54" s="102"/>
      <c r="C54" s="96"/>
      <c r="D54" s="97"/>
      <c r="E54" s="98"/>
      <c r="F54" s="100"/>
      <c r="G54" s="81"/>
      <c r="H54" s="82"/>
      <c r="I54" s="75"/>
      <c r="J54" s="75"/>
      <c r="K54" s="75">
        <f>H54*I54*J54</f>
        <v>0</v>
      </c>
      <c r="L54" s="92"/>
      <c r="M54" s="93"/>
      <c r="N54" s="38"/>
      <c r="Z54" s="10"/>
      <c r="AH54" s="29"/>
    </row>
    <row r="55" spans="1:34" ht="24.75" customHeight="1">
      <c r="A55" s="94"/>
      <c r="B55" s="102"/>
      <c r="C55" s="96"/>
      <c r="D55" s="97"/>
      <c r="E55" s="98"/>
      <c r="F55" s="101"/>
      <c r="G55" s="81"/>
      <c r="H55" s="82"/>
      <c r="I55" s="75"/>
      <c r="J55" s="75"/>
      <c r="K55" s="75">
        <f>H55*I55*J55</f>
        <v>0</v>
      </c>
      <c r="L55" s="92"/>
      <c r="M55" s="93"/>
      <c r="N55" s="38"/>
      <c r="Z55" s="10"/>
      <c r="AH55" s="29"/>
    </row>
    <row r="56" spans="1:34" ht="44.25" customHeight="1">
      <c r="A56" s="94" t="s">
        <v>15</v>
      </c>
      <c r="B56" s="95" t="s">
        <v>16</v>
      </c>
      <c r="C56" s="96" t="s">
        <v>17</v>
      </c>
      <c r="D56" s="97">
        <v>11592.920799999996</v>
      </c>
      <c r="E56" s="98"/>
      <c r="F56" s="99">
        <f>ROUND(D56*E56,3)</f>
        <v>0</v>
      </c>
      <c r="G56" s="78" t="s">
        <v>53</v>
      </c>
      <c r="H56" s="79" t="s">
        <v>54</v>
      </c>
      <c r="I56" s="80" t="s">
        <v>55</v>
      </c>
      <c r="J56" s="80" t="s">
        <v>56</v>
      </c>
      <c r="K56" s="80" t="s">
        <v>57</v>
      </c>
      <c r="L56" s="92">
        <f>(K57+K58+K59+K60)*D56</f>
        <v>0</v>
      </c>
      <c r="M56" s="93"/>
      <c r="N56" s="38"/>
      <c r="Z56" s="10"/>
      <c r="AH56" s="29"/>
    </row>
    <row r="57" spans="1:34" ht="24.75" customHeight="1">
      <c r="A57" s="94"/>
      <c r="B57" s="95"/>
      <c r="C57" s="96"/>
      <c r="D57" s="97"/>
      <c r="E57" s="98"/>
      <c r="F57" s="100"/>
      <c r="G57" s="81"/>
      <c r="H57" s="82"/>
      <c r="I57" s="75"/>
      <c r="J57" s="75"/>
      <c r="K57" s="75">
        <f>H57*I57*J57</f>
        <v>0</v>
      </c>
      <c r="L57" s="92"/>
      <c r="M57" s="93"/>
      <c r="N57" s="38"/>
      <c r="Z57" s="10"/>
      <c r="AH57" s="29"/>
    </row>
    <row r="58" spans="1:34" ht="24.75" customHeight="1">
      <c r="A58" s="94"/>
      <c r="B58" s="95"/>
      <c r="C58" s="96"/>
      <c r="D58" s="97"/>
      <c r="E58" s="98"/>
      <c r="F58" s="100"/>
      <c r="G58" s="81"/>
      <c r="H58" s="82"/>
      <c r="I58" s="75"/>
      <c r="J58" s="75"/>
      <c r="K58" s="75">
        <f>H58*I58*J58</f>
        <v>0</v>
      </c>
      <c r="L58" s="92"/>
      <c r="M58" s="93"/>
      <c r="N58" s="38"/>
      <c r="Z58" s="10"/>
      <c r="AH58" s="29"/>
    </row>
    <row r="59" spans="1:34" ht="24.75" customHeight="1">
      <c r="A59" s="94"/>
      <c r="B59" s="95"/>
      <c r="C59" s="96"/>
      <c r="D59" s="97"/>
      <c r="E59" s="98"/>
      <c r="F59" s="100"/>
      <c r="G59" s="81"/>
      <c r="H59" s="82"/>
      <c r="I59" s="75"/>
      <c r="J59" s="75"/>
      <c r="K59" s="75">
        <f>H59*I59*J59</f>
        <v>0</v>
      </c>
      <c r="L59" s="92"/>
      <c r="M59" s="93"/>
      <c r="N59" s="38"/>
      <c r="Z59" s="10"/>
      <c r="AH59" s="29"/>
    </row>
    <row r="60" spans="1:34" ht="24.75" customHeight="1">
      <c r="A60" s="94"/>
      <c r="B60" s="95"/>
      <c r="C60" s="96"/>
      <c r="D60" s="97"/>
      <c r="E60" s="98"/>
      <c r="F60" s="101"/>
      <c r="G60" s="81"/>
      <c r="H60" s="82"/>
      <c r="I60" s="75"/>
      <c r="J60" s="75"/>
      <c r="K60" s="75">
        <f>H60*I60*J60</f>
        <v>0</v>
      </c>
      <c r="L60" s="92"/>
      <c r="M60" s="93"/>
      <c r="N60" s="38"/>
      <c r="Z60" s="10"/>
      <c r="AH60" s="29"/>
    </row>
    <row r="61" spans="1:34" ht="53.25" customHeight="1">
      <c r="A61" s="94" t="s">
        <v>18</v>
      </c>
      <c r="B61" s="95" t="s">
        <v>19</v>
      </c>
      <c r="C61" s="96" t="s">
        <v>17</v>
      </c>
      <c r="D61" s="97">
        <v>158</v>
      </c>
      <c r="E61" s="98"/>
      <c r="F61" s="99">
        <f>ROUND(D61*E61,3)</f>
        <v>0</v>
      </c>
      <c r="G61" s="78" t="s">
        <v>53</v>
      </c>
      <c r="H61" s="79" t="s">
        <v>54</v>
      </c>
      <c r="I61" s="80" t="s">
        <v>55</v>
      </c>
      <c r="J61" s="80" t="s">
        <v>56</v>
      </c>
      <c r="K61" s="80" t="s">
        <v>57</v>
      </c>
      <c r="L61" s="92">
        <f>(K62+K63+K64+K65)*D61</f>
        <v>0</v>
      </c>
      <c r="M61" s="93"/>
      <c r="N61" s="38"/>
      <c r="Z61" s="10"/>
      <c r="AH61" s="29"/>
    </row>
    <row r="62" spans="1:34" ht="24.75" customHeight="1">
      <c r="A62" s="94"/>
      <c r="B62" s="95"/>
      <c r="C62" s="96"/>
      <c r="D62" s="97"/>
      <c r="E62" s="98"/>
      <c r="F62" s="100"/>
      <c r="G62" s="81"/>
      <c r="H62" s="82"/>
      <c r="I62" s="75"/>
      <c r="J62" s="75"/>
      <c r="K62" s="75">
        <f>H62*I62*J62</f>
        <v>0</v>
      </c>
      <c r="L62" s="92"/>
      <c r="M62" s="93"/>
      <c r="N62" s="38"/>
      <c r="Z62" s="10"/>
      <c r="AH62" s="29"/>
    </row>
    <row r="63" spans="1:34" ht="24.75" customHeight="1">
      <c r="A63" s="94"/>
      <c r="B63" s="95"/>
      <c r="C63" s="96"/>
      <c r="D63" s="97"/>
      <c r="E63" s="98"/>
      <c r="F63" s="100"/>
      <c r="G63" s="81"/>
      <c r="H63" s="82"/>
      <c r="I63" s="75"/>
      <c r="J63" s="75"/>
      <c r="K63" s="75">
        <f>H63*I63*J63</f>
        <v>0</v>
      </c>
      <c r="L63" s="92"/>
      <c r="M63" s="93"/>
      <c r="N63" s="38"/>
      <c r="Z63" s="10"/>
      <c r="AH63" s="29"/>
    </row>
    <row r="64" spans="1:34" ht="24.75" customHeight="1">
      <c r="A64" s="94"/>
      <c r="B64" s="95"/>
      <c r="C64" s="96"/>
      <c r="D64" s="97"/>
      <c r="E64" s="98"/>
      <c r="F64" s="100"/>
      <c r="G64" s="81"/>
      <c r="H64" s="82"/>
      <c r="I64" s="75"/>
      <c r="J64" s="75"/>
      <c r="K64" s="75">
        <f>H64*I64*J64</f>
        <v>0</v>
      </c>
      <c r="L64" s="92"/>
      <c r="M64" s="93"/>
      <c r="N64" s="38"/>
      <c r="Z64" s="10"/>
      <c r="AH64" s="29"/>
    </row>
    <row r="65" spans="1:34" ht="24.75" customHeight="1">
      <c r="A65" s="94"/>
      <c r="B65" s="95"/>
      <c r="C65" s="96"/>
      <c r="D65" s="97"/>
      <c r="E65" s="98"/>
      <c r="F65" s="101"/>
      <c r="G65" s="81"/>
      <c r="H65" s="82"/>
      <c r="I65" s="75"/>
      <c r="J65" s="75"/>
      <c r="K65" s="75">
        <f>H65*I65*J65</f>
        <v>0</v>
      </c>
      <c r="L65" s="92"/>
      <c r="M65" s="93"/>
      <c r="N65" s="38"/>
      <c r="Z65" s="10"/>
      <c r="AH65" s="29"/>
    </row>
    <row r="66" spans="1:34" ht="57" customHeight="1">
      <c r="A66" s="94" t="s">
        <v>20</v>
      </c>
      <c r="B66" s="95" t="s">
        <v>21</v>
      </c>
      <c r="C66" s="96" t="s">
        <v>69</v>
      </c>
      <c r="D66" s="97">
        <v>3</v>
      </c>
      <c r="E66" s="98"/>
      <c r="F66" s="99">
        <f>ROUND(D66*E66,3)</f>
        <v>0</v>
      </c>
      <c r="G66" s="78" t="s">
        <v>53</v>
      </c>
      <c r="H66" s="79" t="s">
        <v>54</v>
      </c>
      <c r="I66" s="80" t="s">
        <v>55</v>
      </c>
      <c r="J66" s="80" t="s">
        <v>56</v>
      </c>
      <c r="K66" s="80" t="s">
        <v>57</v>
      </c>
      <c r="L66" s="92">
        <f>(K67+K68+K69+K70)*D66</f>
        <v>0</v>
      </c>
      <c r="M66" s="93"/>
      <c r="N66" s="38"/>
      <c r="Z66" s="10"/>
      <c r="AH66" s="29"/>
    </row>
    <row r="67" spans="1:34" ht="24.75" customHeight="1">
      <c r="A67" s="94"/>
      <c r="B67" s="95"/>
      <c r="C67" s="96"/>
      <c r="D67" s="97"/>
      <c r="E67" s="98"/>
      <c r="F67" s="100"/>
      <c r="G67" s="81"/>
      <c r="H67" s="82"/>
      <c r="I67" s="75"/>
      <c r="J67" s="75"/>
      <c r="K67" s="75">
        <f>H67*I67*J67</f>
        <v>0</v>
      </c>
      <c r="L67" s="92"/>
      <c r="M67" s="93"/>
      <c r="N67" s="38"/>
      <c r="Z67" s="10"/>
      <c r="AH67" s="29"/>
    </row>
    <row r="68" spans="1:34" ht="24.75" customHeight="1">
      <c r="A68" s="94"/>
      <c r="B68" s="95"/>
      <c r="C68" s="96"/>
      <c r="D68" s="97"/>
      <c r="E68" s="98"/>
      <c r="F68" s="100"/>
      <c r="G68" s="81"/>
      <c r="H68" s="82"/>
      <c r="I68" s="75"/>
      <c r="J68" s="75"/>
      <c r="K68" s="75">
        <f>H68*I68*J68</f>
        <v>0</v>
      </c>
      <c r="L68" s="92"/>
      <c r="M68" s="93"/>
      <c r="N68" s="38"/>
      <c r="Z68" s="10"/>
      <c r="AH68" s="29"/>
    </row>
    <row r="69" spans="1:34" ht="24.75" customHeight="1">
      <c r="A69" s="94"/>
      <c r="B69" s="95"/>
      <c r="C69" s="96"/>
      <c r="D69" s="97"/>
      <c r="E69" s="98"/>
      <c r="F69" s="100"/>
      <c r="G69" s="81"/>
      <c r="H69" s="82"/>
      <c r="I69" s="75"/>
      <c r="J69" s="75"/>
      <c r="K69" s="75">
        <f>H69*I69*J69</f>
        <v>0</v>
      </c>
      <c r="L69" s="92"/>
      <c r="M69" s="93"/>
      <c r="N69" s="38"/>
      <c r="Z69" s="10"/>
      <c r="AH69" s="29"/>
    </row>
    <row r="70" spans="1:34" ht="24.75" customHeight="1">
      <c r="A70" s="94"/>
      <c r="B70" s="95"/>
      <c r="C70" s="96"/>
      <c r="D70" s="97"/>
      <c r="E70" s="98"/>
      <c r="F70" s="101"/>
      <c r="G70" s="81"/>
      <c r="H70" s="82"/>
      <c r="I70" s="75"/>
      <c r="J70" s="75"/>
      <c r="K70" s="75">
        <f>H70*I70*J70</f>
        <v>0</v>
      </c>
      <c r="L70" s="92"/>
      <c r="M70" s="93"/>
      <c r="N70" s="38"/>
      <c r="Z70" s="10"/>
      <c r="AH70" s="29"/>
    </row>
    <row r="71" spans="1:34" ht="66" customHeight="1">
      <c r="A71" s="94" t="s">
        <v>22</v>
      </c>
      <c r="B71" s="102" t="s">
        <v>23</v>
      </c>
      <c r="C71" s="96" t="s">
        <v>24</v>
      </c>
      <c r="D71" s="97">
        <v>24</v>
      </c>
      <c r="E71" s="98"/>
      <c r="F71" s="99">
        <f>ROUND(D71*E71,3)</f>
        <v>0</v>
      </c>
      <c r="G71" s="78" t="s">
        <v>53</v>
      </c>
      <c r="H71" s="79" t="s">
        <v>54</v>
      </c>
      <c r="I71" s="80" t="s">
        <v>55</v>
      </c>
      <c r="J71" s="80" t="s">
        <v>56</v>
      </c>
      <c r="K71" s="80" t="s">
        <v>57</v>
      </c>
      <c r="L71" s="92">
        <f>(K72+K73+K74+K75)*D71</f>
        <v>0</v>
      </c>
      <c r="M71" s="93"/>
      <c r="N71" s="38"/>
      <c r="Z71" s="10"/>
      <c r="AH71" s="29"/>
    </row>
    <row r="72" spans="1:34" ht="24.75" customHeight="1">
      <c r="A72" s="94"/>
      <c r="B72" s="102"/>
      <c r="C72" s="96"/>
      <c r="D72" s="97"/>
      <c r="E72" s="98"/>
      <c r="F72" s="100"/>
      <c r="G72" s="81"/>
      <c r="H72" s="82"/>
      <c r="I72" s="75"/>
      <c r="J72" s="75"/>
      <c r="K72" s="75">
        <f>H72*I72*J72</f>
        <v>0</v>
      </c>
      <c r="L72" s="92"/>
      <c r="M72" s="93"/>
      <c r="N72" s="38"/>
      <c r="Z72" s="10"/>
      <c r="AH72" s="29"/>
    </row>
    <row r="73" spans="1:34" ht="24.75" customHeight="1">
      <c r="A73" s="94"/>
      <c r="B73" s="102"/>
      <c r="C73" s="96"/>
      <c r="D73" s="97"/>
      <c r="E73" s="98"/>
      <c r="F73" s="100"/>
      <c r="G73" s="81"/>
      <c r="H73" s="82"/>
      <c r="I73" s="75"/>
      <c r="J73" s="75"/>
      <c r="K73" s="75">
        <f>H73*I73*J73</f>
        <v>0</v>
      </c>
      <c r="L73" s="92"/>
      <c r="M73" s="93"/>
      <c r="N73" s="38"/>
      <c r="Z73" s="10"/>
      <c r="AH73" s="29"/>
    </row>
    <row r="74" spans="1:34" ht="24.75" customHeight="1">
      <c r="A74" s="94"/>
      <c r="B74" s="102"/>
      <c r="C74" s="96"/>
      <c r="D74" s="97"/>
      <c r="E74" s="98"/>
      <c r="F74" s="100"/>
      <c r="G74" s="81"/>
      <c r="H74" s="82"/>
      <c r="I74" s="75"/>
      <c r="J74" s="75"/>
      <c r="K74" s="75">
        <f>H74*I74*J74</f>
        <v>0</v>
      </c>
      <c r="L74" s="92"/>
      <c r="M74" s="93"/>
      <c r="N74" s="38"/>
      <c r="Z74" s="10"/>
      <c r="AH74" s="29"/>
    </row>
    <row r="75" spans="1:34" ht="24.75" customHeight="1">
      <c r="A75" s="94"/>
      <c r="B75" s="102"/>
      <c r="C75" s="96"/>
      <c r="D75" s="97"/>
      <c r="E75" s="98"/>
      <c r="F75" s="101"/>
      <c r="G75" s="81"/>
      <c r="H75" s="82"/>
      <c r="I75" s="75"/>
      <c r="J75" s="75"/>
      <c r="K75" s="75">
        <f>H75*I75*J75</f>
        <v>0</v>
      </c>
      <c r="L75" s="92"/>
      <c r="M75" s="93"/>
      <c r="N75" s="38"/>
      <c r="Z75" s="10"/>
      <c r="AH75" s="29"/>
    </row>
    <row r="76" spans="1:34" ht="55.5" customHeight="1">
      <c r="A76" s="94" t="s">
        <v>25</v>
      </c>
      <c r="B76" s="95" t="s">
        <v>26</v>
      </c>
      <c r="C76" s="96" t="s">
        <v>24</v>
      </c>
      <c r="D76" s="97">
        <v>272</v>
      </c>
      <c r="E76" s="98"/>
      <c r="F76" s="99">
        <f>ROUND(D76*E76,3)</f>
        <v>0</v>
      </c>
      <c r="G76" s="78" t="s">
        <v>53</v>
      </c>
      <c r="H76" s="79" t="s">
        <v>54</v>
      </c>
      <c r="I76" s="80" t="s">
        <v>55</v>
      </c>
      <c r="J76" s="80" t="s">
        <v>56</v>
      </c>
      <c r="K76" s="80" t="s">
        <v>57</v>
      </c>
      <c r="L76" s="92">
        <f>(K77+K78+K79+K80)*D76</f>
        <v>0</v>
      </c>
      <c r="M76" s="93"/>
      <c r="N76" s="38"/>
      <c r="Z76" s="10"/>
      <c r="AH76" s="29"/>
    </row>
    <row r="77" spans="1:34" ht="24.75" customHeight="1">
      <c r="A77" s="94"/>
      <c r="B77" s="95"/>
      <c r="C77" s="96"/>
      <c r="D77" s="97"/>
      <c r="E77" s="98"/>
      <c r="F77" s="100"/>
      <c r="G77" s="81"/>
      <c r="H77" s="82"/>
      <c r="I77" s="75"/>
      <c r="J77" s="75"/>
      <c r="K77" s="75">
        <f>H77*I77*J77</f>
        <v>0</v>
      </c>
      <c r="L77" s="92"/>
      <c r="M77" s="93"/>
      <c r="N77" s="38"/>
      <c r="Z77" s="10"/>
      <c r="AH77" s="29"/>
    </row>
    <row r="78" spans="1:34" ht="24.75" customHeight="1">
      <c r="A78" s="94"/>
      <c r="B78" s="95"/>
      <c r="C78" s="96"/>
      <c r="D78" s="97"/>
      <c r="E78" s="98"/>
      <c r="F78" s="100"/>
      <c r="G78" s="81"/>
      <c r="H78" s="82"/>
      <c r="I78" s="75"/>
      <c r="J78" s="75"/>
      <c r="K78" s="75">
        <f>H78*I78*J78</f>
        <v>0</v>
      </c>
      <c r="L78" s="92"/>
      <c r="M78" s="93"/>
      <c r="N78" s="38"/>
      <c r="Z78" s="10"/>
      <c r="AH78" s="29"/>
    </row>
    <row r="79" spans="1:34" ht="24.75" customHeight="1">
      <c r="A79" s="94"/>
      <c r="B79" s="95"/>
      <c r="C79" s="96"/>
      <c r="D79" s="97"/>
      <c r="E79" s="98"/>
      <c r="F79" s="100"/>
      <c r="G79" s="81"/>
      <c r="H79" s="82"/>
      <c r="I79" s="75"/>
      <c r="J79" s="75"/>
      <c r="K79" s="75">
        <f>H79*I79*J79</f>
        <v>0</v>
      </c>
      <c r="L79" s="92"/>
      <c r="M79" s="93"/>
      <c r="N79" s="38"/>
      <c r="Z79" s="10"/>
      <c r="AH79" s="29"/>
    </row>
    <row r="80" spans="1:34" ht="24.75" customHeight="1">
      <c r="A80" s="94"/>
      <c r="B80" s="95"/>
      <c r="C80" s="96"/>
      <c r="D80" s="97"/>
      <c r="E80" s="98"/>
      <c r="F80" s="101"/>
      <c r="G80" s="81"/>
      <c r="H80" s="82"/>
      <c r="I80" s="75"/>
      <c r="J80" s="75"/>
      <c r="K80" s="75">
        <f>H80*I80*J80</f>
        <v>0</v>
      </c>
      <c r="L80" s="92"/>
      <c r="M80" s="93"/>
      <c r="N80" s="38"/>
      <c r="Z80" s="10"/>
      <c r="AH80" s="29"/>
    </row>
    <row r="81" spans="1:34" ht="130.5" customHeight="1">
      <c r="A81" s="94" t="s">
        <v>27</v>
      </c>
      <c r="B81" s="95" t="s">
        <v>3</v>
      </c>
      <c r="C81" s="96" t="s">
        <v>24</v>
      </c>
      <c r="D81" s="97">
        <v>130</v>
      </c>
      <c r="E81" s="98"/>
      <c r="F81" s="99">
        <f>ROUND(D81*E81,3)</f>
        <v>0</v>
      </c>
      <c r="G81" s="78" t="s">
        <v>53</v>
      </c>
      <c r="H81" s="79" t="s">
        <v>54</v>
      </c>
      <c r="I81" s="80" t="s">
        <v>55</v>
      </c>
      <c r="J81" s="80" t="s">
        <v>56</v>
      </c>
      <c r="K81" s="80" t="s">
        <v>57</v>
      </c>
      <c r="L81" s="92">
        <f>(K82+K83+K84+K85)*D81</f>
        <v>0</v>
      </c>
      <c r="M81" s="93"/>
      <c r="N81" s="38"/>
      <c r="Z81" s="10"/>
      <c r="AH81" s="29"/>
    </row>
    <row r="82" spans="1:34" ht="24.75" customHeight="1">
      <c r="A82" s="94"/>
      <c r="B82" s="95"/>
      <c r="C82" s="96"/>
      <c r="D82" s="97"/>
      <c r="E82" s="98"/>
      <c r="F82" s="100"/>
      <c r="G82" s="81"/>
      <c r="H82" s="82"/>
      <c r="I82" s="75"/>
      <c r="J82" s="75"/>
      <c r="K82" s="75">
        <f>H82*I82*J82</f>
        <v>0</v>
      </c>
      <c r="L82" s="92"/>
      <c r="M82" s="93"/>
      <c r="N82" s="38"/>
      <c r="Z82" s="10"/>
      <c r="AH82" s="29"/>
    </row>
    <row r="83" spans="1:34" ht="24.75" customHeight="1">
      <c r="A83" s="94"/>
      <c r="B83" s="95"/>
      <c r="C83" s="96"/>
      <c r="D83" s="97"/>
      <c r="E83" s="98"/>
      <c r="F83" s="100"/>
      <c r="G83" s="81"/>
      <c r="H83" s="82"/>
      <c r="I83" s="75"/>
      <c r="J83" s="75"/>
      <c r="K83" s="75">
        <f>H83*I83*J83</f>
        <v>0</v>
      </c>
      <c r="L83" s="92"/>
      <c r="M83" s="93"/>
      <c r="N83" s="38"/>
      <c r="Z83" s="10"/>
      <c r="AH83" s="29"/>
    </row>
    <row r="84" spans="1:34" ht="24.75" customHeight="1">
      <c r="A84" s="94"/>
      <c r="B84" s="95"/>
      <c r="C84" s="96"/>
      <c r="D84" s="97"/>
      <c r="E84" s="98"/>
      <c r="F84" s="100"/>
      <c r="G84" s="81"/>
      <c r="H84" s="82"/>
      <c r="I84" s="75"/>
      <c r="J84" s="75"/>
      <c r="K84" s="75">
        <f>H84*I84*J84</f>
        <v>0</v>
      </c>
      <c r="L84" s="92"/>
      <c r="M84" s="93"/>
      <c r="N84" s="38"/>
      <c r="Z84" s="10"/>
      <c r="AH84" s="29"/>
    </row>
    <row r="85" spans="1:34" ht="24.75" customHeight="1">
      <c r="A85" s="94"/>
      <c r="B85" s="95"/>
      <c r="C85" s="96"/>
      <c r="D85" s="97"/>
      <c r="E85" s="98"/>
      <c r="F85" s="101"/>
      <c r="G85" s="81"/>
      <c r="H85" s="82"/>
      <c r="I85" s="75"/>
      <c r="J85" s="75"/>
      <c r="K85" s="75">
        <f>H85*I85*J85</f>
        <v>0</v>
      </c>
      <c r="L85" s="92"/>
      <c r="M85" s="93"/>
      <c r="N85" s="38"/>
      <c r="Z85" s="10"/>
      <c r="AH85" s="29"/>
    </row>
    <row r="86" spans="1:34" ht="172.5" customHeight="1">
      <c r="A86" s="94" t="s">
        <v>28</v>
      </c>
      <c r="B86" s="95" t="s">
        <v>4</v>
      </c>
      <c r="C86" s="96" t="s">
        <v>65</v>
      </c>
      <c r="D86" s="97">
        <v>240</v>
      </c>
      <c r="E86" s="98"/>
      <c r="F86" s="99">
        <f>ROUND(D86*E86,3)</f>
        <v>0</v>
      </c>
      <c r="G86" s="78" t="s">
        <v>53</v>
      </c>
      <c r="H86" s="79" t="s">
        <v>54</v>
      </c>
      <c r="I86" s="80" t="s">
        <v>55</v>
      </c>
      <c r="J86" s="80" t="s">
        <v>56</v>
      </c>
      <c r="K86" s="80" t="s">
        <v>57</v>
      </c>
      <c r="L86" s="92">
        <f>(K87+K88+K89+K90)*D86</f>
        <v>0</v>
      </c>
      <c r="M86" s="93"/>
      <c r="N86" s="38"/>
      <c r="Z86" s="10"/>
      <c r="AH86" s="29"/>
    </row>
    <row r="87" spans="1:34" ht="24.75" customHeight="1">
      <c r="A87" s="94"/>
      <c r="B87" s="95"/>
      <c r="C87" s="96"/>
      <c r="D87" s="97"/>
      <c r="E87" s="98"/>
      <c r="F87" s="100"/>
      <c r="G87" s="81"/>
      <c r="H87" s="82"/>
      <c r="I87" s="75"/>
      <c r="J87" s="75"/>
      <c r="K87" s="75">
        <f>H87*I87*J87</f>
        <v>0</v>
      </c>
      <c r="L87" s="92"/>
      <c r="M87" s="93"/>
      <c r="N87" s="38"/>
      <c r="Z87" s="10"/>
      <c r="AH87" s="29"/>
    </row>
    <row r="88" spans="1:34" ht="24.75" customHeight="1">
      <c r="A88" s="94"/>
      <c r="B88" s="95"/>
      <c r="C88" s="96"/>
      <c r="D88" s="97"/>
      <c r="E88" s="98"/>
      <c r="F88" s="100"/>
      <c r="G88" s="81"/>
      <c r="H88" s="82"/>
      <c r="I88" s="75"/>
      <c r="J88" s="75"/>
      <c r="K88" s="75">
        <f>H88*I88*J88</f>
        <v>0</v>
      </c>
      <c r="L88" s="92"/>
      <c r="M88" s="93"/>
      <c r="N88" s="38"/>
      <c r="Z88" s="10"/>
      <c r="AH88" s="29"/>
    </row>
    <row r="89" spans="1:34" ht="24.75" customHeight="1">
      <c r="A89" s="94"/>
      <c r="B89" s="95"/>
      <c r="C89" s="96"/>
      <c r="D89" s="97"/>
      <c r="E89" s="98"/>
      <c r="F89" s="100"/>
      <c r="G89" s="81"/>
      <c r="H89" s="82"/>
      <c r="I89" s="75"/>
      <c r="J89" s="75"/>
      <c r="K89" s="75">
        <f>H89*I89*J89</f>
        <v>0</v>
      </c>
      <c r="L89" s="92"/>
      <c r="M89" s="93"/>
      <c r="N89" s="38"/>
      <c r="Z89" s="10"/>
      <c r="AH89" s="29"/>
    </row>
    <row r="90" spans="1:34" ht="24.75" customHeight="1">
      <c r="A90" s="94"/>
      <c r="B90" s="95"/>
      <c r="C90" s="96"/>
      <c r="D90" s="97"/>
      <c r="E90" s="98"/>
      <c r="F90" s="101"/>
      <c r="G90" s="81"/>
      <c r="H90" s="82"/>
      <c r="I90" s="75"/>
      <c r="J90" s="75"/>
      <c r="K90" s="75">
        <f>H90*I90*J90</f>
        <v>0</v>
      </c>
      <c r="L90" s="92"/>
      <c r="M90" s="93"/>
      <c r="N90" s="38"/>
      <c r="Z90" s="10"/>
      <c r="AH90" s="29"/>
    </row>
    <row r="91" spans="1:34" ht="191.25" customHeight="1">
      <c r="A91" s="94" t="s">
        <v>29</v>
      </c>
      <c r="B91" s="95" t="s">
        <v>2</v>
      </c>
      <c r="C91" s="96" t="s">
        <v>24</v>
      </c>
      <c r="D91" s="97">
        <v>1</v>
      </c>
      <c r="E91" s="98"/>
      <c r="F91" s="99">
        <f>ROUND(D91*E91,3)</f>
        <v>0</v>
      </c>
      <c r="G91" s="78" t="s">
        <v>53</v>
      </c>
      <c r="H91" s="79" t="s">
        <v>54</v>
      </c>
      <c r="I91" s="80" t="s">
        <v>55</v>
      </c>
      <c r="J91" s="80" t="s">
        <v>56</v>
      </c>
      <c r="K91" s="80" t="s">
        <v>57</v>
      </c>
      <c r="L91" s="92">
        <f>(K92+K93+K94+K95)*D91</f>
        <v>0</v>
      </c>
      <c r="M91" s="93"/>
      <c r="N91" s="38"/>
      <c r="Z91" s="10"/>
      <c r="AH91" s="29"/>
    </row>
    <row r="92" spans="1:34" ht="24.75" customHeight="1">
      <c r="A92" s="94"/>
      <c r="B92" s="95"/>
      <c r="C92" s="96"/>
      <c r="D92" s="97"/>
      <c r="E92" s="98"/>
      <c r="F92" s="100"/>
      <c r="G92" s="81"/>
      <c r="H92" s="82"/>
      <c r="I92" s="75"/>
      <c r="J92" s="75"/>
      <c r="K92" s="75">
        <f>H92*I92*J92</f>
        <v>0</v>
      </c>
      <c r="L92" s="92"/>
      <c r="M92" s="93"/>
      <c r="N92" s="38"/>
      <c r="Z92" s="10"/>
      <c r="AH92" s="29"/>
    </row>
    <row r="93" spans="1:34" ht="24.75" customHeight="1">
      <c r="A93" s="94"/>
      <c r="B93" s="95"/>
      <c r="C93" s="96"/>
      <c r="D93" s="97"/>
      <c r="E93" s="98"/>
      <c r="F93" s="100"/>
      <c r="G93" s="81"/>
      <c r="H93" s="82"/>
      <c r="I93" s="75"/>
      <c r="J93" s="75"/>
      <c r="K93" s="75">
        <f>H93*I93*J93</f>
        <v>0</v>
      </c>
      <c r="L93" s="92"/>
      <c r="M93" s="93"/>
      <c r="N93" s="38"/>
      <c r="Z93" s="10"/>
      <c r="AH93" s="29"/>
    </row>
    <row r="94" spans="1:34" ht="24.75" customHeight="1">
      <c r="A94" s="94"/>
      <c r="B94" s="95"/>
      <c r="C94" s="96"/>
      <c r="D94" s="97"/>
      <c r="E94" s="98"/>
      <c r="F94" s="100"/>
      <c r="G94" s="81"/>
      <c r="H94" s="82"/>
      <c r="I94" s="75"/>
      <c r="J94" s="75"/>
      <c r="K94" s="75">
        <f>H94*I94*J94</f>
        <v>0</v>
      </c>
      <c r="L94" s="92"/>
      <c r="M94" s="93"/>
      <c r="N94" s="38"/>
      <c r="Z94" s="10"/>
      <c r="AH94" s="29"/>
    </row>
    <row r="95" spans="1:34" ht="24.75" customHeight="1">
      <c r="A95" s="94"/>
      <c r="B95" s="95"/>
      <c r="C95" s="96"/>
      <c r="D95" s="97"/>
      <c r="E95" s="98"/>
      <c r="F95" s="101"/>
      <c r="G95" s="81"/>
      <c r="H95" s="82"/>
      <c r="I95" s="75"/>
      <c r="J95" s="75"/>
      <c r="K95" s="75">
        <f>H95*I95*J95</f>
        <v>0</v>
      </c>
      <c r="L95" s="92"/>
      <c r="M95" s="93"/>
      <c r="N95" s="38"/>
      <c r="Z95" s="10"/>
      <c r="AH95" s="29"/>
    </row>
    <row r="96" spans="1:34" ht="166.5" customHeight="1">
      <c r="A96" s="94" t="s">
        <v>7</v>
      </c>
      <c r="B96" s="105" t="s">
        <v>0</v>
      </c>
      <c r="C96" s="96" t="s">
        <v>24</v>
      </c>
      <c r="D96" s="97">
        <v>5</v>
      </c>
      <c r="E96" s="98"/>
      <c r="F96" s="99">
        <f>ROUND(D96*E96,3)</f>
        <v>0</v>
      </c>
      <c r="G96" s="78" t="s">
        <v>53</v>
      </c>
      <c r="H96" s="79" t="s">
        <v>54</v>
      </c>
      <c r="I96" s="80" t="s">
        <v>55</v>
      </c>
      <c r="J96" s="80" t="s">
        <v>56</v>
      </c>
      <c r="K96" s="80" t="s">
        <v>57</v>
      </c>
      <c r="L96" s="92">
        <f>(K97+K98+K99+K100)*D96</f>
        <v>0</v>
      </c>
      <c r="M96" s="93"/>
      <c r="N96" s="38"/>
      <c r="Z96" s="10"/>
      <c r="AH96" s="29"/>
    </row>
    <row r="97" spans="1:34" ht="24.75" customHeight="1">
      <c r="A97" s="94"/>
      <c r="B97" s="105"/>
      <c r="C97" s="96"/>
      <c r="D97" s="97"/>
      <c r="E97" s="98"/>
      <c r="F97" s="100"/>
      <c r="G97" s="81"/>
      <c r="H97" s="82"/>
      <c r="I97" s="75"/>
      <c r="J97" s="75"/>
      <c r="K97" s="75">
        <f>H97*I97*J97</f>
        <v>0</v>
      </c>
      <c r="L97" s="92"/>
      <c r="M97" s="93"/>
      <c r="N97" s="38"/>
      <c r="Z97" s="10"/>
      <c r="AH97" s="29"/>
    </row>
    <row r="98" spans="1:34" ht="24.75" customHeight="1">
      <c r="A98" s="94"/>
      <c r="B98" s="105"/>
      <c r="C98" s="96"/>
      <c r="D98" s="97"/>
      <c r="E98" s="98"/>
      <c r="F98" s="100"/>
      <c r="G98" s="81"/>
      <c r="H98" s="82"/>
      <c r="I98" s="75"/>
      <c r="J98" s="75"/>
      <c r="K98" s="75">
        <f>H98*I98*J98</f>
        <v>0</v>
      </c>
      <c r="L98" s="92"/>
      <c r="M98" s="93"/>
      <c r="N98" s="38"/>
      <c r="Z98" s="10"/>
      <c r="AH98" s="29"/>
    </row>
    <row r="99" spans="1:34" ht="24.75" customHeight="1">
      <c r="A99" s="94"/>
      <c r="B99" s="105"/>
      <c r="C99" s="96"/>
      <c r="D99" s="97"/>
      <c r="E99" s="98"/>
      <c r="F99" s="100"/>
      <c r="G99" s="81"/>
      <c r="H99" s="82"/>
      <c r="I99" s="75"/>
      <c r="J99" s="75"/>
      <c r="K99" s="75">
        <f>H99*I99*J99</f>
        <v>0</v>
      </c>
      <c r="L99" s="92"/>
      <c r="M99" s="93"/>
      <c r="N99" s="38"/>
      <c r="Z99" s="10"/>
      <c r="AH99" s="29"/>
    </row>
    <row r="100" spans="1:34" ht="24.75" customHeight="1">
      <c r="A100" s="94"/>
      <c r="B100" s="105"/>
      <c r="C100" s="96"/>
      <c r="D100" s="97"/>
      <c r="E100" s="98"/>
      <c r="F100" s="101"/>
      <c r="G100" s="81"/>
      <c r="H100" s="82"/>
      <c r="I100" s="75"/>
      <c r="J100" s="75"/>
      <c r="K100" s="75">
        <f>H100*I100*J100</f>
        <v>0</v>
      </c>
      <c r="L100" s="92"/>
      <c r="M100" s="93"/>
      <c r="N100" s="38"/>
      <c r="Z100" s="10"/>
      <c r="AH100" s="29"/>
    </row>
    <row r="101" spans="1:34" ht="178.5" customHeight="1">
      <c r="A101" s="94" t="s">
        <v>8</v>
      </c>
      <c r="B101" s="95" t="s">
        <v>1</v>
      </c>
      <c r="C101" s="96" t="s">
        <v>24</v>
      </c>
      <c r="D101" s="97">
        <v>1</v>
      </c>
      <c r="E101" s="98"/>
      <c r="F101" s="99">
        <f>ROUND(D101*E101,3)</f>
        <v>0</v>
      </c>
      <c r="G101" s="78" t="s">
        <v>53</v>
      </c>
      <c r="H101" s="79" t="s">
        <v>54</v>
      </c>
      <c r="I101" s="80" t="s">
        <v>55</v>
      </c>
      <c r="J101" s="80" t="s">
        <v>56</v>
      </c>
      <c r="K101" s="80" t="s">
        <v>57</v>
      </c>
      <c r="L101" s="92">
        <f>(K102+K103+K104+K105)*D101</f>
        <v>0</v>
      </c>
      <c r="M101" s="93"/>
      <c r="N101" s="38"/>
      <c r="Z101" s="10"/>
      <c r="AH101" s="29"/>
    </row>
    <row r="102" spans="1:34" ht="24.75" customHeight="1">
      <c r="A102" s="94"/>
      <c r="B102" s="95"/>
      <c r="C102" s="96"/>
      <c r="D102" s="97"/>
      <c r="E102" s="98"/>
      <c r="F102" s="100"/>
      <c r="G102" s="81"/>
      <c r="H102" s="82"/>
      <c r="I102" s="75"/>
      <c r="J102" s="75"/>
      <c r="K102" s="75">
        <f>H102*I102*J102</f>
        <v>0</v>
      </c>
      <c r="L102" s="92"/>
      <c r="M102" s="93"/>
      <c r="N102" s="38"/>
      <c r="Z102" s="10"/>
      <c r="AH102" s="29"/>
    </row>
    <row r="103" spans="1:34" ht="24.75" customHeight="1">
      <c r="A103" s="94"/>
      <c r="B103" s="95"/>
      <c r="C103" s="96"/>
      <c r="D103" s="97"/>
      <c r="E103" s="98"/>
      <c r="F103" s="100"/>
      <c r="G103" s="81"/>
      <c r="H103" s="82"/>
      <c r="I103" s="75"/>
      <c r="J103" s="75"/>
      <c r="K103" s="75">
        <f>H103*I103*J103</f>
        <v>0</v>
      </c>
      <c r="L103" s="92"/>
      <c r="M103" s="93"/>
      <c r="N103" s="38"/>
      <c r="Z103" s="10"/>
      <c r="AH103" s="29"/>
    </row>
    <row r="104" spans="1:34" ht="24.75" customHeight="1">
      <c r="A104" s="94"/>
      <c r="B104" s="95"/>
      <c r="C104" s="96"/>
      <c r="D104" s="97"/>
      <c r="E104" s="98"/>
      <c r="F104" s="100"/>
      <c r="G104" s="81"/>
      <c r="H104" s="82"/>
      <c r="I104" s="75"/>
      <c r="J104" s="75"/>
      <c r="K104" s="75">
        <f>H104*I104*J104</f>
        <v>0</v>
      </c>
      <c r="L104" s="92"/>
      <c r="M104" s="93"/>
      <c r="N104" s="38"/>
      <c r="Z104" s="10"/>
      <c r="AH104" s="29"/>
    </row>
    <row r="105" spans="1:34" ht="24.75" customHeight="1">
      <c r="A105" s="94"/>
      <c r="B105" s="95"/>
      <c r="C105" s="96"/>
      <c r="D105" s="97"/>
      <c r="E105" s="98"/>
      <c r="F105" s="101"/>
      <c r="G105" s="81"/>
      <c r="H105" s="82"/>
      <c r="I105" s="75"/>
      <c r="J105" s="75"/>
      <c r="K105" s="75">
        <f>H105*I105*J105</f>
        <v>0</v>
      </c>
      <c r="L105" s="92"/>
      <c r="M105" s="93"/>
      <c r="N105" s="38"/>
      <c r="Z105" s="10"/>
      <c r="AH105" s="29"/>
    </row>
    <row r="106" spans="1:34" ht="24.75" customHeight="1">
      <c r="A106" s="39"/>
      <c r="B106" s="39"/>
      <c r="C106" s="39"/>
      <c r="D106" s="39"/>
      <c r="E106" s="40"/>
      <c r="F106" s="39"/>
      <c r="G106" s="39"/>
      <c r="H106" s="39"/>
      <c r="I106" s="39"/>
      <c r="J106" s="39"/>
      <c r="K106" s="39"/>
      <c r="L106" s="39"/>
      <c r="M106" s="39"/>
      <c r="N106" s="38"/>
      <c r="Z106" s="10"/>
      <c r="AH106" s="29"/>
    </row>
    <row r="107" spans="1:13" s="12" customFormat="1" ht="30.75" customHeight="1">
      <c r="A107" s="39"/>
      <c r="B107" s="103" t="s">
        <v>58</v>
      </c>
      <c r="C107" s="103"/>
      <c r="D107" s="103"/>
      <c r="E107" s="42"/>
      <c r="F107" s="43">
        <f>SUM(F6:F101)</f>
        <v>0</v>
      </c>
      <c r="G107" s="44"/>
      <c r="H107" s="45"/>
      <c r="I107" s="103" t="s">
        <v>59</v>
      </c>
      <c r="J107" s="103"/>
      <c r="K107" s="104"/>
      <c r="L107" s="46">
        <f>SUM(L6:L105)</f>
        <v>0</v>
      </c>
      <c r="M107" s="47"/>
    </row>
    <row r="108" spans="4:13" s="12" customFormat="1" ht="20.25">
      <c r="D108" s="21"/>
      <c r="E108" s="16"/>
      <c r="G108" s="18"/>
      <c r="H108" s="19"/>
      <c r="I108" s="20"/>
      <c r="J108" s="48"/>
      <c r="K108" s="20"/>
      <c r="L108" s="21"/>
      <c r="M108" s="22"/>
    </row>
    <row r="109" spans="2:13" s="12" customFormat="1" ht="21" thickBot="1">
      <c r="B109" s="41"/>
      <c r="C109" s="49"/>
      <c r="D109" s="15"/>
      <c r="E109" s="16"/>
      <c r="F109" s="50"/>
      <c r="G109" s="18"/>
      <c r="H109" s="19"/>
      <c r="I109" s="20"/>
      <c r="J109" s="48"/>
      <c r="K109" s="20"/>
      <c r="L109" s="21"/>
      <c r="M109" s="22"/>
    </row>
    <row r="110" spans="2:13" s="12" customFormat="1" ht="54.75" customHeight="1">
      <c r="B110" s="59" t="s">
        <v>60</v>
      </c>
      <c r="C110" s="69">
        <f>F107</f>
        <v>0</v>
      </c>
      <c r="D110" s="60"/>
      <c r="E110" s="16"/>
      <c r="G110" s="18"/>
      <c r="I110" s="20"/>
      <c r="J110" s="51"/>
      <c r="K110" s="20"/>
      <c r="L110" s="21"/>
      <c r="M110" s="22"/>
    </row>
    <row r="111" spans="2:13" s="12" customFormat="1" ht="20.25">
      <c r="B111" s="61"/>
      <c r="C111" s="14"/>
      <c r="D111" s="62"/>
      <c r="E111" s="16"/>
      <c r="F111" s="17"/>
      <c r="G111" s="18"/>
      <c r="H111" s="19"/>
      <c r="I111" s="20"/>
      <c r="J111" s="52"/>
      <c r="K111" s="20"/>
      <c r="L111" s="21"/>
      <c r="M111" s="22"/>
    </row>
    <row r="112" spans="2:13" s="12" customFormat="1" ht="20.25">
      <c r="B112" s="63" t="s">
        <v>61</v>
      </c>
      <c r="C112" s="58"/>
      <c r="D112" s="64" t="s">
        <v>62</v>
      </c>
      <c r="E112" s="16"/>
      <c r="F112" s="17"/>
      <c r="G112" s="18"/>
      <c r="H112" s="19"/>
      <c r="I112" s="20"/>
      <c r="J112" s="52"/>
      <c r="K112" s="20"/>
      <c r="L112" s="21"/>
      <c r="M112" s="22"/>
    </row>
    <row r="113" spans="2:13" s="12" customFormat="1" ht="20.25">
      <c r="B113" s="65"/>
      <c r="C113" s="14"/>
      <c r="D113" s="62"/>
      <c r="E113" s="16"/>
      <c r="F113" s="17"/>
      <c r="G113" s="18"/>
      <c r="H113" s="19"/>
      <c r="I113" s="20"/>
      <c r="J113" s="20"/>
      <c r="K113" s="20"/>
      <c r="L113" s="21"/>
      <c r="M113" s="22"/>
    </row>
    <row r="114" spans="2:13" s="12" customFormat="1" ht="32.25" thickBot="1">
      <c r="B114" s="66" t="s">
        <v>77</v>
      </c>
      <c r="C114" s="67"/>
      <c r="D114" s="68"/>
      <c r="E114" s="16"/>
      <c r="F114" s="17"/>
      <c r="G114" s="18"/>
      <c r="H114" s="19"/>
      <c r="I114" s="20"/>
      <c r="J114" s="20"/>
      <c r="K114" s="20"/>
      <c r="L114" s="21"/>
      <c r="M114" s="22"/>
    </row>
    <row r="115" spans="2:13" s="12" customFormat="1" ht="20.25">
      <c r="B115" s="13"/>
      <c r="C115" s="14"/>
      <c r="D115" s="15"/>
      <c r="E115" s="16"/>
      <c r="F115" s="17"/>
      <c r="G115" s="18"/>
      <c r="H115" s="19"/>
      <c r="I115" s="20"/>
      <c r="J115" s="20"/>
      <c r="K115" s="20"/>
      <c r="L115" s="21"/>
      <c r="M115" s="22"/>
    </row>
    <row r="116" spans="2:13" s="12" customFormat="1" ht="20.25">
      <c r="B116" s="13"/>
      <c r="C116" s="14"/>
      <c r="D116" s="15"/>
      <c r="E116" s="16"/>
      <c r="F116" s="17"/>
      <c r="G116" s="18"/>
      <c r="H116" s="19"/>
      <c r="I116" s="20"/>
      <c r="J116" s="20"/>
      <c r="K116" s="20"/>
      <c r="L116" s="21"/>
      <c r="M116" s="22"/>
    </row>
    <row r="117" spans="2:13" s="12" customFormat="1" ht="20.25">
      <c r="B117" s="13"/>
      <c r="C117" s="14"/>
      <c r="D117" s="15"/>
      <c r="E117" s="16"/>
      <c r="F117" s="17"/>
      <c r="G117" s="18"/>
      <c r="H117" s="19"/>
      <c r="I117" s="20"/>
      <c r="J117" s="20"/>
      <c r="K117" s="20"/>
      <c r="L117" s="21"/>
      <c r="M117" s="22"/>
    </row>
  </sheetData>
  <sheetProtection selectLockedCells="1" selectUnlockedCells="1"/>
  <mergeCells count="170">
    <mergeCell ref="D101:D105"/>
    <mergeCell ref="C101:C105"/>
    <mergeCell ref="B101:B105"/>
    <mergeCell ref="A101:A105"/>
    <mergeCell ref="E96:E100"/>
    <mergeCell ref="F96:F100"/>
    <mergeCell ref="F101:F105"/>
    <mergeCell ref="E101:E105"/>
    <mergeCell ref="A96:A100"/>
    <mergeCell ref="B96:B100"/>
    <mergeCell ref="C96:C100"/>
    <mergeCell ref="D96:D100"/>
    <mergeCell ref="C91:C95"/>
    <mergeCell ref="D91:D95"/>
    <mergeCell ref="E91:E95"/>
    <mergeCell ref="F91:F95"/>
    <mergeCell ref="B86:B90"/>
    <mergeCell ref="A86:A90"/>
    <mergeCell ref="A91:A95"/>
    <mergeCell ref="B91:B95"/>
    <mergeCell ref="F86:F90"/>
    <mergeCell ref="E86:E90"/>
    <mergeCell ref="D86:D90"/>
    <mergeCell ref="C86:C90"/>
    <mergeCell ref="C81:C85"/>
    <mergeCell ref="D81:D85"/>
    <mergeCell ref="E81:E85"/>
    <mergeCell ref="F81:F85"/>
    <mergeCell ref="B76:B80"/>
    <mergeCell ref="A76:A80"/>
    <mergeCell ref="A81:A85"/>
    <mergeCell ref="B81:B85"/>
    <mergeCell ref="F76:F80"/>
    <mergeCell ref="E76:E80"/>
    <mergeCell ref="D76:D80"/>
    <mergeCell ref="C76:C80"/>
    <mergeCell ref="F66:F70"/>
    <mergeCell ref="A71:A75"/>
    <mergeCell ref="B71:B75"/>
    <mergeCell ref="C71:C75"/>
    <mergeCell ref="D71:D75"/>
    <mergeCell ref="E71:E75"/>
    <mergeCell ref="F71:F75"/>
    <mergeCell ref="A66:A70"/>
    <mergeCell ref="B66:B70"/>
    <mergeCell ref="D66:D70"/>
    <mergeCell ref="D61:D65"/>
    <mergeCell ref="C61:C65"/>
    <mergeCell ref="E66:E70"/>
    <mergeCell ref="A51:A55"/>
    <mergeCell ref="B61:B65"/>
    <mergeCell ref="A61:A65"/>
    <mergeCell ref="E56:E60"/>
    <mergeCell ref="E61:E65"/>
    <mergeCell ref="A56:A60"/>
    <mergeCell ref="B56:B60"/>
    <mergeCell ref="C56:C60"/>
    <mergeCell ref="D56:D60"/>
    <mergeCell ref="L101:L105"/>
    <mergeCell ref="M101:M105"/>
    <mergeCell ref="A6:A10"/>
    <mergeCell ref="B6:B10"/>
    <mergeCell ref="C6:C10"/>
    <mergeCell ref="D6:D10"/>
    <mergeCell ref="F6:F10"/>
    <mergeCell ref="E6:E10"/>
    <mergeCell ref="F51:F55"/>
    <mergeCell ref="E51:E55"/>
    <mergeCell ref="L91:L95"/>
    <mergeCell ref="M91:M95"/>
    <mergeCell ref="L96:L100"/>
    <mergeCell ref="M96:M100"/>
    <mergeCell ref="L81:L85"/>
    <mergeCell ref="M81:M85"/>
    <mergeCell ref="L86:L90"/>
    <mergeCell ref="M86:M90"/>
    <mergeCell ref="L71:L75"/>
    <mergeCell ref="M71:M75"/>
    <mergeCell ref="L76:L80"/>
    <mergeCell ref="M76:M80"/>
    <mergeCell ref="L61:L65"/>
    <mergeCell ref="M61:M65"/>
    <mergeCell ref="L66:L70"/>
    <mergeCell ref="M66:M70"/>
    <mergeCell ref="L51:L55"/>
    <mergeCell ref="M51:M55"/>
    <mergeCell ref="L56:L60"/>
    <mergeCell ref="M56:M60"/>
    <mergeCell ref="B107:D107"/>
    <mergeCell ref="I107:K107"/>
    <mergeCell ref="E46:E50"/>
    <mergeCell ref="F46:F50"/>
    <mergeCell ref="D51:D55"/>
    <mergeCell ref="C51:C55"/>
    <mergeCell ref="B51:B55"/>
    <mergeCell ref="F56:F60"/>
    <mergeCell ref="F61:F65"/>
    <mergeCell ref="C66:C70"/>
    <mergeCell ref="L46:L50"/>
    <mergeCell ref="M46:M50"/>
    <mergeCell ref="A46:A50"/>
    <mergeCell ref="B46:B50"/>
    <mergeCell ref="C46:C50"/>
    <mergeCell ref="D46:D50"/>
    <mergeCell ref="E41:E45"/>
    <mergeCell ref="F41:F45"/>
    <mergeCell ref="L41:L45"/>
    <mergeCell ref="M41:M45"/>
    <mergeCell ref="A41:A45"/>
    <mergeCell ref="B41:B45"/>
    <mergeCell ref="C41:C45"/>
    <mergeCell ref="D41:D45"/>
    <mergeCell ref="E36:E40"/>
    <mergeCell ref="F36:F40"/>
    <mergeCell ref="L36:L40"/>
    <mergeCell ref="M36:M40"/>
    <mergeCell ref="A36:A40"/>
    <mergeCell ref="B36:B40"/>
    <mergeCell ref="C36:C40"/>
    <mergeCell ref="D36:D40"/>
    <mergeCell ref="E31:E35"/>
    <mergeCell ref="F31:F35"/>
    <mergeCell ref="L31:L35"/>
    <mergeCell ref="M31:M35"/>
    <mergeCell ref="A31:A35"/>
    <mergeCell ref="B31:B35"/>
    <mergeCell ref="C31:C35"/>
    <mergeCell ref="D31:D35"/>
    <mergeCell ref="E26:E30"/>
    <mergeCell ref="F26:F30"/>
    <mergeCell ref="L26:L30"/>
    <mergeCell ref="M26:M30"/>
    <mergeCell ref="A26:A30"/>
    <mergeCell ref="B26:B30"/>
    <mergeCell ref="C26:C30"/>
    <mergeCell ref="D26:D30"/>
    <mergeCell ref="E21:E25"/>
    <mergeCell ref="F21:F25"/>
    <mergeCell ref="L21:L25"/>
    <mergeCell ref="M21:M25"/>
    <mergeCell ref="A21:A25"/>
    <mergeCell ref="B21:B25"/>
    <mergeCell ref="C21:C25"/>
    <mergeCell ref="D21:D25"/>
    <mergeCell ref="E16:E20"/>
    <mergeCell ref="F16:F20"/>
    <mergeCell ref="L16:L20"/>
    <mergeCell ref="M16:M20"/>
    <mergeCell ref="A16:A20"/>
    <mergeCell ref="B16:B20"/>
    <mergeCell ref="C16:C20"/>
    <mergeCell ref="D16:D20"/>
    <mergeCell ref="E11:E15"/>
    <mergeCell ref="F11:F15"/>
    <mergeCell ref="L11:L15"/>
    <mergeCell ref="M11:M15"/>
    <mergeCell ref="A11:A15"/>
    <mergeCell ref="B11:B15"/>
    <mergeCell ref="C11:C15"/>
    <mergeCell ref="D11:D15"/>
    <mergeCell ref="L3:L4"/>
    <mergeCell ref="M3:M4"/>
    <mergeCell ref="L6:L10"/>
    <mergeCell ref="M6:M10"/>
    <mergeCell ref="G2:K2"/>
    <mergeCell ref="A3:A4"/>
    <mergeCell ref="B3:B4"/>
    <mergeCell ref="C3:C4"/>
    <mergeCell ref="D3:D4"/>
    <mergeCell ref="G3:K4"/>
  </mergeCells>
  <conditionalFormatting sqref="B120:B59834 C109 C111 C106:M106 C3:D3 A106:B107 C113 C115:C59834">
    <cfRule type="expression" priority="1" dxfId="0" stopIfTrue="1">
      <formula>NA()="1"</formula>
    </cfRule>
    <cfRule type="expression" priority="2" dxfId="1" stopIfTrue="1">
      <formula>NA()="2"</formula>
    </cfRule>
    <cfRule type="expression" priority="3" dxfId="2" stopIfTrue="1">
      <formula>NA()="3"</formula>
    </cfRule>
  </conditionalFormatting>
  <conditionalFormatting sqref="G30 G25 G10 G15 G20 G35 G45 G40 D107 D109:D111 D113:D59832 D5:F5 G50 G55 G60 G65 G70 G75 G80 G85 G90 G95 G100 G105">
    <cfRule type="expression" priority="4" dxfId="3" stopIfTrue="1">
      <formula>NA()="1"</formula>
    </cfRule>
    <cfRule type="expression" priority="5" dxfId="4" stopIfTrue="1">
      <formula>NA()="3"</formula>
    </cfRule>
    <cfRule type="expression" priority="6" dxfId="2" stopIfTrue="1">
      <formula>NA()</formula>
    </cfRule>
  </conditionalFormatting>
  <conditionalFormatting sqref="C114">
    <cfRule type="expression" priority="7" dxfId="0" stopIfTrue="1">
      <formula>#N/A="1"</formula>
    </cfRule>
    <cfRule type="expression" priority="8" dxfId="1" stopIfTrue="1">
      <formula>#N/A="2"</formula>
    </cfRule>
    <cfRule type="expression" priority="9" dxfId="2" stopIfTrue="1">
      <formula>#N/A="3"</formula>
    </cfRule>
  </conditionalFormatting>
  <printOptions gridLines="1"/>
  <pageMargins left="0.39375" right="0.39375" top="0.5902777777777778" bottom="0.5902777777777777" header="0.5118055555555555" footer="0.5118055555555555"/>
  <pageSetup horizontalDpi="300" verticalDpi="300" orientation="landscape" paperSize="8" scale="71"/>
  <headerFooter alignWithMargins="0">
    <oddFooter>&amp;LIl Responsabile del Procedimento&amp;RIl Concorrente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cp:lastModifiedBy>
  <dcterms:created xsi:type="dcterms:W3CDTF">2019-11-14T10:47:41Z</dcterms:created>
  <dcterms:modified xsi:type="dcterms:W3CDTF">2019-11-19T15:52:58Z</dcterms:modified>
  <cp:category/>
  <cp:version/>
  <cp:contentType/>
  <cp:contentStatus/>
</cp:coreProperties>
</file>