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Foglio1" sheetId="1" r:id="rId1"/>
    <sheet name="Foglio2" sheetId="2" r:id="rId2"/>
    <sheet name="Foglio3" sheetId="3" r:id="rId3"/>
  </sheets>
  <definedNames>
    <definedName name="Excel_BuiltIn_Print_Area" localSheetId="0">NA()</definedName>
    <definedName name="Excel_BuiltIn_Print_Titles" localSheetId="0">NA()</definedName>
  </definedNames>
  <calcPr fullCalcOnLoad="1"/>
</workbook>
</file>

<file path=xl/sharedStrings.xml><?xml version="1.0" encoding="utf-8"?>
<sst xmlns="http://schemas.openxmlformats.org/spreadsheetml/2006/main" count="65" uniqueCount="58">
  <si>
    <t>Colonna 1</t>
  </si>
  <si>
    <t>Colonna 2</t>
  </si>
  <si>
    <t>Colonna 3</t>
  </si>
  <si>
    <t>Colonna 4</t>
  </si>
  <si>
    <t>Colonna 5</t>
  </si>
  <si>
    <t>Colonna 6</t>
  </si>
  <si>
    <t>N. ordine e TARIFFA</t>
  </si>
  <si>
    <t>DESIGNAZIONE DEI LAVORI</t>
  </si>
  <si>
    <t>U.M.</t>
  </si>
  <si>
    <t>Quantità</t>
  </si>
  <si>
    <t>PREZZO UNITARIO Euro</t>
  </si>
  <si>
    <t xml:space="preserve">IMPORTO in Euro      </t>
  </si>
  <si>
    <t>in cifre</t>
  </si>
  <si>
    <t>(quantità x prezzo unitario)</t>
  </si>
  <si>
    <t>LAVORI A CORPO</t>
  </si>
  <si>
    <t>TOS19_05.A03.002.001</t>
  </si>
  <si>
    <t>Fresatura di pavimentazione stradale in conglomerato bituminoso, eseguita con macchina fresatrice operante a freddo (completa di apparecchiatura a nastri di carico), compreso preparazione e pulizia del piano di posa con spazzatrice stradale; misurata a cm di spessore - Profondità compresa tra 0-5 cm.</t>
  </si>
  <si>
    <t>mq. x cm.</t>
  </si>
  <si>
    <t>TOS19_05.A03.002.002</t>
  </si>
  <si>
    <t>Fresatura di pavimentazione stradale in conglomerato bituminoso, eseguita con macchina fresatrice operante a freddo (completa di apparecchiatura a nastri di carico), compreso preparazione e pulizia del piano di posa con spazzatrice stradale; misurata a cm di spessore - Profondità eccedente i primi 5 cm.</t>
  </si>
  <si>
    <t>TOS19_04.A07.002.002</t>
  </si>
  <si>
    <t>Carico movimentazione e scarico di materiali terrosi, sciolti o simili di qualsiasi natura e provenienza giacenti in cantiere eseguito con mezzi meccanici per il trasporto ad impianti di smaltimento</t>
  </si>
  <si>
    <t>mc.</t>
  </si>
  <si>
    <t>P01</t>
  </si>
  <si>
    <t>Oneri di campionatura ed analisi dei rifiuti prima del loro conferimento a discarica o recupero, Campionatura dei rifiuti da conferire a impianto autorizzato di recupero</t>
  </si>
  <si>
    <t>cad.</t>
  </si>
  <si>
    <t>P02</t>
  </si>
  <si>
    <t xml:space="preserve">Oneri per conferimento ad impianto autorizzato di recupero di materiali provenienti da fresatura. Codice CER 17.03.02 (miscele bituminose diverse da quelle di cui alla voce 17.03.01)  </t>
  </si>
  <si>
    <t>t.</t>
  </si>
  <si>
    <t>TOS19_04.E02.002.001</t>
  </si>
  <si>
    <t>Strato di collegamento (binder) in conglomerato bituminoso, steso con vibrofinitrice, compreso ancoraggio, mano d'attacco e rullatura con rullo vibrante; esclusi additivi attivanti di adesione da computare a parte secondo quanto indicato nel Capitolato Speciale di Appalto, con aggregato pezzatura 0/20, spessore compresso 6 cm</t>
  </si>
  <si>
    <t>mq.</t>
  </si>
  <si>
    <t>P03</t>
  </si>
  <si>
    <t xml:space="preserve">Conglomerati bituminosi per manti di usura speciali costituiti da aggregati lapidei con diametro massimo non superiore a 8 mm, impastati con bitume modificato di tipo Hard; forniti a pie' d'opera; compreso imposta sui bitumi D.P.R. 120 del 22/05/90 trasporto e scarico, antisdrucciolo tipo GAP GRADED additivati con polimeri da pneumatici fuori uso (PFU), costituiti da una miscela di pietrischetti, graniglie, frantumati, sabbie di sola frantumazione e additivo (filler), impastata con bitume modificato e polimeri di PFU. Gli aggregati lapidei sono costituiti da elementi totalmente frantumati, sani, duri, di forma poliedrica. Il legante impiegato per il confezionamento della miscela consiste in un bitume modificato contenente polverino di gomma riciclata da PFU (pneumatici fuori uso) di automobili o autocarri, miscelata nel bitume anche direttamente all’impianto. Il polverino di gomma deve essere ottenuto dal riciclaggio di pneumatici in gomma, 100% vulcanizzata con assenza di fibra, tessuto, metallo o di qualsiasi altro materiale contaminante. Il conglomerato deve essere chiuso e totalmente impermeabile agli strati sottostanti il tutto steso con vibrofinitrice, compresa la stesa di mano d'attacco con emulsione bituminosa con bitume modificato al 70% e rullatura. La tipologia di miscela dovrà essere realizzata secondo quanto indicato nel Capitolato Speciale di Appalto; sp. compresso 4 cm </t>
  </si>
  <si>
    <t>TOS19_04.E07.001.001</t>
  </si>
  <si>
    <t>Segnaletica orizzontale eseguita con vernice spartitraffico rifrangente di colore bianco o giallo, in strisce continue o discontinue, compreso l'onere dell'esecuzione in presenza di traffico e del tracciamento. Larghezza cm 12</t>
  </si>
  <si>
    <t>m.</t>
  </si>
  <si>
    <t>TOS19_04.E07.001.002</t>
  </si>
  <si>
    <t>Segnaletica orizzontale eseguita con vernice spartitraffico rifrangente di colore bianco o giallo, in strisce continue o discontinue, compreso l'onere dell'esecuzione in presenza di traffico e del tracciamento. Larghezza cm 15</t>
  </si>
  <si>
    <t>TOS19_04.E07.001.004</t>
  </si>
  <si>
    <t>Segnaletica orizzontale eseguita con vernice spartitraffico rifrangente di colore bianco o giallo, in strisce continue o discontinue, compreso l'onere dell'esecuzione in presenza di traffico e del tracciamento. Larghezza superiore a cm 25 per scritte, frecce, zebrature, ecc</t>
  </si>
  <si>
    <t>TOS19_05.E07.001.001</t>
  </si>
  <si>
    <t>Rimozione segnaletica verticale compreso l'onere del trasporto del materiale, che resta di proprietà della Stazione appaltante, nei luoghi da questa indicati di segnale esistente compreso sostegno.</t>
  </si>
  <si>
    <t>TOS19_04.E07.005.001</t>
  </si>
  <si>
    <t>Posa in opera di segnaletica verticale, esclusa fornitura.di sostegni, a palo, ad arco o a mensola, per segnali stradali, eseguita con fondazione in calcestruzzo di dimensioni adeguate ed in relazione alla natura del terreno su cui si opera.</t>
  </si>
  <si>
    <t>P04</t>
  </si>
  <si>
    <t>FUCECCHIO_Pulizia manuale delle polveri ed eventuali detriti di scarificazione dal Km 24+600 al Km 25+664 delle zone in prossimità di caditoie e griglie per canaletta di raccolta e convogliamento delle acque di superficie nelle aree soggette al passaggio di pedoni e/o veicoli, comprensivo di carico e trasporto a discarica su Autocarro ribaltabile con MTT 13000 Kg e pu 9000 Kg, 2 assi - da 2 a 10 giorni (nolo a caldo); compreso l'utilizzo di attrezzature manuali per operazioni di pulizia stradale, compresa altresì l'asportazione manuale o tramite decespugliatore delle vegetazione  a ridosso delle banchine stradali.</t>
  </si>
  <si>
    <t>A corpo</t>
  </si>
  <si>
    <t>P05</t>
  </si>
  <si>
    <t>TAVARNELLE_Pulizia manuale delle polveri ed eventuali detriti di scarificazione dal Km 264+700 al Km 266+388 delle zone in prossimità di caditoie e griglie per canaletta di raccolta e convogliamento delle acque di superficie nelle aree soggette al passaggio di pedoni e/o veicoli, comprensivo di carico e trasporto a discarica su Autocarro ribaltabile con MTT 13000 Kg e pu 9000 Kg, 2 assi - da 2 a 10 giorni (nolo a caldo); compreso l'utilizzo di attrezzature manuali per operazioni di pulizia stradale, compresa altresì l'asportazione manuale o tramite decespugliatore delle vegetazione  a ridosso delle banchine stradali.</t>
  </si>
  <si>
    <t>OFFERTA CORPO D'OPERA "_____________"         €</t>
  </si>
  <si>
    <t>MODIFICA QUANTITATIVA DELLE LAVORAZIONI (QUOTAZIONE A CORPO)</t>
  </si>
  <si>
    <t>OFFERTA          €</t>
  </si>
  <si>
    <t>SOMMANO LAVORI A CORPO €</t>
  </si>
  <si>
    <t>IMPORTO TOTALE OFFERTO PER LAVORI A CORPO             (in cifre) €</t>
  </si>
  <si>
    <t>pari al ribasso (in cifre) del</t>
  </si>
  <si>
    <t>%</t>
  </si>
  <si>
    <t>Costo della Manodopera in €</t>
  </si>
</sst>
</file>

<file path=xl/styles.xml><?xml version="1.0" encoding="utf-8"?>
<styleSheet xmlns="http://schemas.openxmlformats.org/spreadsheetml/2006/main">
  <numFmts count="4">
    <numFmt numFmtId="164" formatCode="General"/>
    <numFmt numFmtId="165" formatCode="#,##0.00"/>
    <numFmt numFmtId="166" formatCode="#,##0.000"/>
    <numFmt numFmtId="167" formatCode="0.00"/>
  </numFmts>
  <fonts count="10">
    <font>
      <sz val="10"/>
      <name val="Arial"/>
      <family val="0"/>
    </font>
    <font>
      <b/>
      <sz val="12"/>
      <name val="Arial"/>
      <family val="2"/>
    </font>
    <font>
      <b/>
      <sz val="10"/>
      <name val="Arial"/>
      <family val="2"/>
    </font>
    <font>
      <b/>
      <sz val="8"/>
      <name val="Arial"/>
      <family val="2"/>
    </font>
    <font>
      <b/>
      <sz val="9"/>
      <name val="Palatino Linotype"/>
      <family val="1"/>
    </font>
    <font>
      <sz val="8"/>
      <name val="Arial"/>
      <family val="2"/>
    </font>
    <font>
      <b/>
      <sz val="12"/>
      <name val="Tahoma"/>
      <family val="2"/>
    </font>
    <font>
      <b/>
      <sz val="11"/>
      <name val="Tahoma"/>
      <family val="2"/>
    </font>
    <font>
      <b/>
      <sz val="11"/>
      <name val="Arial"/>
      <family val="2"/>
    </font>
    <font>
      <b/>
      <sz val="8"/>
      <name val="Tahoma"/>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5">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85">
    <xf numFmtId="164" fontId="0" fillId="0" borderId="0" xfId="0" applyAlignment="1">
      <alignment/>
    </xf>
    <xf numFmtId="164" fontId="0" fillId="0" borderId="0" xfId="0" applyBorder="1" applyAlignment="1">
      <alignment/>
    </xf>
    <xf numFmtId="164" fontId="0" fillId="0" borderId="0" xfId="0" applyFont="1" applyBorder="1" applyAlignment="1">
      <alignment horizontal="justify" vertical="top" wrapText="1"/>
    </xf>
    <xf numFmtId="164" fontId="0" fillId="0" borderId="0" xfId="0" applyFont="1" applyBorder="1" applyAlignment="1">
      <alignment horizontal="center" wrapText="1"/>
    </xf>
    <xf numFmtId="165" fontId="0" fillId="0" borderId="0" xfId="0" applyNumberFormat="1" applyBorder="1" applyAlignment="1">
      <alignment horizontal="center" wrapText="1"/>
    </xf>
    <xf numFmtId="165" fontId="0" fillId="0" borderId="0" xfId="0" applyNumberFormat="1" applyBorder="1" applyAlignment="1">
      <alignment horizontal="center"/>
    </xf>
    <xf numFmtId="164" fontId="1" fillId="0" borderId="1" xfId="0" applyFont="1" applyFill="1" applyBorder="1" applyAlignment="1">
      <alignment horizontal="center" vertical="center"/>
    </xf>
    <xf numFmtId="164" fontId="1" fillId="0" borderId="2" xfId="0" applyFont="1" applyFill="1" applyBorder="1" applyAlignment="1">
      <alignment horizontal="center" vertical="center"/>
    </xf>
    <xf numFmtId="164" fontId="1" fillId="0" borderId="2" xfId="0" applyFont="1" applyFill="1" applyBorder="1" applyAlignment="1">
      <alignment horizontal="center"/>
    </xf>
    <xf numFmtId="165" fontId="1" fillId="0" borderId="2" xfId="0" applyNumberFormat="1" applyFont="1" applyFill="1" applyBorder="1" applyAlignment="1">
      <alignment horizontal="center"/>
    </xf>
    <xf numFmtId="165" fontId="1" fillId="0" borderId="3" xfId="0" applyNumberFormat="1" applyFont="1" applyFill="1" applyBorder="1" applyAlignment="1">
      <alignment horizontal="center"/>
    </xf>
    <xf numFmtId="164" fontId="2" fillId="0" borderId="4" xfId="0" applyFont="1" applyFill="1" applyBorder="1" applyAlignment="1">
      <alignment horizontal="center" vertical="center" wrapText="1"/>
    </xf>
    <xf numFmtId="164" fontId="1" fillId="0" borderId="5" xfId="0" applyNumberFormat="1" applyFont="1" applyBorder="1" applyAlignment="1">
      <alignment horizontal="center" vertical="center" wrapText="1"/>
    </xf>
    <xf numFmtId="164" fontId="2" fillId="0" borderId="5" xfId="0" applyFont="1" applyBorder="1" applyAlignment="1">
      <alignment horizontal="center" wrapText="1"/>
    </xf>
    <xf numFmtId="165" fontId="2" fillId="0" borderId="5" xfId="0" applyNumberFormat="1" applyFont="1" applyBorder="1" applyAlignment="1">
      <alignment horizontal="center" wrapText="1"/>
    </xf>
    <xf numFmtId="165" fontId="3" fillId="0" borderId="5" xfId="0" applyNumberFormat="1" applyFont="1" applyFill="1" applyBorder="1" applyAlignment="1">
      <alignment horizontal="center" wrapText="1"/>
    </xf>
    <xf numFmtId="165" fontId="3" fillId="0" borderId="6" xfId="0" applyNumberFormat="1" applyFont="1" applyFill="1" applyBorder="1" applyAlignment="1">
      <alignment horizontal="center" wrapText="1"/>
    </xf>
    <xf numFmtId="166" fontId="4" fillId="0" borderId="0" xfId="0" applyNumberFormat="1" applyFont="1" applyFill="1" applyBorder="1" applyAlignment="1">
      <alignment vertical="center" wrapText="1"/>
    </xf>
    <xf numFmtId="165" fontId="2" fillId="2" borderId="5" xfId="0" applyNumberFormat="1" applyFont="1" applyFill="1" applyBorder="1" applyAlignment="1">
      <alignment horizontal="center" wrapText="1"/>
    </xf>
    <xf numFmtId="165" fontId="5" fillId="0" borderId="6" xfId="0" applyNumberFormat="1" applyFont="1" applyFill="1" applyBorder="1" applyAlignment="1">
      <alignment horizontal="center" wrapText="1"/>
    </xf>
    <xf numFmtId="164" fontId="0" fillId="0" borderId="4" xfId="0" applyNumberFormat="1" applyFont="1" applyFill="1" applyBorder="1" applyAlignment="1">
      <alignment horizontal="center" vertical="center" wrapText="1"/>
    </xf>
    <xf numFmtId="164" fontId="6" fillId="0" borderId="5" xfId="0" applyNumberFormat="1" applyFont="1" applyBorder="1" applyAlignment="1">
      <alignment horizontal="center" vertical="top" wrapText="1"/>
    </xf>
    <xf numFmtId="164" fontId="0" fillId="0" borderId="5" xfId="0" applyFont="1" applyBorder="1" applyAlignment="1">
      <alignment horizontal="center" wrapText="1"/>
    </xf>
    <xf numFmtId="165" fontId="0" fillId="0" borderId="5" xfId="0" applyNumberFormat="1" applyBorder="1" applyAlignment="1">
      <alignment horizontal="center" wrapText="1"/>
    </xf>
    <xf numFmtId="165" fontId="0" fillId="0" borderId="6" xfId="0" applyNumberFormat="1" applyBorder="1" applyAlignment="1">
      <alignment horizontal="center" wrapText="1"/>
    </xf>
    <xf numFmtId="165" fontId="0" fillId="0" borderId="0" xfId="0" applyNumberFormat="1" applyBorder="1" applyAlignment="1">
      <alignment/>
    </xf>
    <xf numFmtId="164" fontId="0" fillId="0" borderId="5" xfId="0" applyNumberFormat="1" applyFont="1" applyFill="1" applyBorder="1" applyAlignment="1">
      <alignment horizontal="left" vertical="center" wrapText="1"/>
    </xf>
    <xf numFmtId="164" fontId="0" fillId="0" borderId="5" xfId="0" applyNumberFormat="1" applyFont="1" applyFill="1" applyBorder="1" applyAlignment="1">
      <alignment horizontal="center" wrapText="1"/>
    </xf>
    <xf numFmtId="165" fontId="0" fillId="0" borderId="5" xfId="0" applyNumberFormat="1" applyFont="1" applyFill="1" applyBorder="1" applyAlignment="1" applyProtection="1">
      <alignment horizontal="center" wrapText="1"/>
      <protection locked="0"/>
    </xf>
    <xf numFmtId="165" fontId="0" fillId="0" borderId="6" xfId="0" applyNumberFormat="1" applyFont="1" applyFill="1" applyBorder="1" applyAlignment="1" applyProtection="1">
      <alignment horizontal="center" wrapText="1"/>
      <protection locked="0"/>
    </xf>
    <xf numFmtId="164" fontId="0" fillId="0" borderId="0"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8" xfId="0" applyNumberFormat="1" applyFont="1" applyFill="1" applyBorder="1" applyAlignment="1">
      <alignment horizontal="left" vertical="center" wrapText="1"/>
    </xf>
    <xf numFmtId="164" fontId="0" fillId="0" borderId="8" xfId="0" applyNumberFormat="1" applyFont="1" applyFill="1" applyBorder="1" applyAlignment="1">
      <alignment horizontal="center" wrapText="1"/>
    </xf>
    <xf numFmtId="165" fontId="0" fillId="0" borderId="8" xfId="0" applyNumberFormat="1" applyFont="1" applyFill="1" applyBorder="1" applyAlignment="1" applyProtection="1">
      <alignment horizontal="center" wrapText="1"/>
      <protection locked="0"/>
    </xf>
    <xf numFmtId="165" fontId="0" fillId="0" borderId="9" xfId="0" applyNumberFormat="1" applyFont="1" applyFill="1" applyBorder="1" applyAlignment="1" applyProtection="1">
      <alignment horizontal="center" wrapText="1"/>
      <protection locked="0"/>
    </xf>
    <xf numFmtId="164" fontId="0" fillId="0" borderId="5"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7" fontId="7" fillId="0" borderId="11" xfId="0" applyNumberFormat="1" applyFont="1" applyFill="1" applyBorder="1" applyAlignment="1">
      <alignment horizontal="right" wrapText="1"/>
    </xf>
    <xf numFmtId="164" fontId="0" fillId="3" borderId="11" xfId="0" applyNumberFormat="1" applyFont="1" applyFill="1" applyBorder="1" applyAlignment="1">
      <alignment horizontal="center" wrapText="1"/>
    </xf>
    <xf numFmtId="165" fontId="0" fillId="3" borderId="11" xfId="0" applyNumberFormat="1" applyFill="1" applyBorder="1" applyAlignment="1">
      <alignment horizontal="center" wrapText="1"/>
    </xf>
    <xf numFmtId="165" fontId="0" fillId="3" borderId="11" xfId="0" applyNumberFormat="1" applyFill="1" applyBorder="1" applyAlignment="1" applyProtection="1">
      <alignment horizontal="center" wrapText="1"/>
      <protection locked="0"/>
    </xf>
    <xf numFmtId="165" fontId="8" fillId="0" borderId="12" xfId="0" applyNumberFormat="1" applyFont="1" applyFill="1" applyBorder="1" applyAlignment="1" applyProtection="1">
      <alignment horizontal="center" wrapText="1"/>
      <protection locked="0"/>
    </xf>
    <xf numFmtId="164" fontId="0" fillId="3" borderId="4" xfId="0" applyNumberFormat="1" applyFill="1" applyBorder="1" applyAlignment="1">
      <alignment horizontal="center" vertical="center" wrapText="1"/>
    </xf>
    <xf numFmtId="167" fontId="0" fillId="3" borderId="5" xfId="0" applyNumberFormat="1" applyFont="1" applyFill="1" applyBorder="1" applyAlignment="1">
      <alignment horizontal="right" vertical="top" wrapText="1"/>
    </xf>
    <xf numFmtId="164" fontId="0" fillId="3" borderId="5" xfId="0" applyNumberFormat="1" applyFont="1" applyFill="1" applyBorder="1" applyAlignment="1">
      <alignment horizontal="center" wrapText="1"/>
    </xf>
    <xf numFmtId="165" fontId="0" fillId="3" borderId="5" xfId="0" applyNumberFormat="1" applyFill="1" applyBorder="1" applyAlignment="1">
      <alignment horizontal="center" wrapText="1"/>
    </xf>
    <xf numFmtId="165" fontId="0" fillId="3" borderId="5" xfId="0" applyNumberFormat="1" applyFill="1" applyBorder="1" applyAlignment="1" applyProtection="1">
      <alignment horizontal="center" wrapText="1"/>
      <protection locked="0"/>
    </xf>
    <xf numFmtId="165" fontId="0" fillId="3" borderId="6" xfId="0" applyNumberFormat="1" applyFill="1" applyBorder="1" applyAlignment="1" applyProtection="1">
      <alignment horizontal="center" wrapText="1"/>
      <protection locked="0"/>
    </xf>
    <xf numFmtId="164" fontId="2" fillId="4" borderId="4" xfId="0" applyNumberFormat="1" applyFont="1" applyFill="1" applyBorder="1" applyAlignment="1">
      <alignment horizontal="center" vertical="center" wrapText="1"/>
    </xf>
    <xf numFmtId="164" fontId="6" fillId="4" borderId="5" xfId="0" applyNumberFormat="1" applyFont="1" applyFill="1" applyBorder="1" applyAlignment="1">
      <alignment horizontal="center" vertical="top" wrapText="1"/>
    </xf>
    <xf numFmtId="164" fontId="9" fillId="4" borderId="5" xfId="0" applyNumberFormat="1" applyFont="1" applyFill="1" applyBorder="1" applyAlignment="1">
      <alignment horizontal="center" wrapText="1"/>
    </xf>
    <xf numFmtId="165" fontId="0" fillId="4" borderId="5" xfId="0" applyNumberFormat="1" applyFill="1" applyBorder="1" applyAlignment="1">
      <alignment horizontal="center" wrapText="1"/>
    </xf>
    <xf numFmtId="165" fontId="0" fillId="4" borderId="5" xfId="0" applyNumberFormat="1" applyFill="1" applyBorder="1" applyAlignment="1" applyProtection="1">
      <alignment horizontal="center" wrapText="1"/>
      <protection locked="0"/>
    </xf>
    <xf numFmtId="165" fontId="0" fillId="4" borderId="6" xfId="0" applyNumberFormat="1" applyFill="1" applyBorder="1" applyAlignment="1" applyProtection="1">
      <alignment horizontal="center" wrapText="1"/>
      <protection locked="0"/>
    </xf>
    <xf numFmtId="164" fontId="0" fillId="3" borderId="4" xfId="0" applyNumberFormat="1" applyFont="1" applyFill="1" applyBorder="1" applyAlignment="1">
      <alignment horizontal="center" vertical="center" wrapText="1"/>
    </xf>
    <xf numFmtId="164" fontId="0" fillId="3" borderId="5" xfId="0" applyNumberFormat="1" applyFont="1" applyFill="1" applyBorder="1" applyAlignment="1">
      <alignment horizontal="right" vertical="top" wrapText="1"/>
    </xf>
    <xf numFmtId="164" fontId="1" fillId="4" borderId="13" xfId="20" applyFont="1" applyFill="1" applyBorder="1" applyAlignment="1">
      <alignment horizontal="center"/>
      <protection/>
    </xf>
    <xf numFmtId="165" fontId="0" fillId="0" borderId="0" xfId="20" applyNumberFormat="1" applyFill="1" applyBorder="1">
      <alignment/>
      <protection/>
    </xf>
    <xf numFmtId="164" fontId="0" fillId="0" borderId="0" xfId="20" applyBorder="1">
      <alignment/>
      <protection/>
    </xf>
    <xf numFmtId="164" fontId="0" fillId="0" borderId="4" xfId="0" applyBorder="1" applyAlignment="1" applyProtection="1">
      <alignment/>
      <protection locked="0"/>
    </xf>
    <xf numFmtId="164" fontId="0" fillId="0" borderId="5" xfId="0" applyBorder="1" applyAlignment="1" applyProtection="1">
      <alignment/>
      <protection locked="0"/>
    </xf>
    <xf numFmtId="164" fontId="0" fillId="0" borderId="5" xfId="0"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164" fontId="0" fillId="0" borderId="0" xfId="0" applyBorder="1" applyAlignment="1">
      <alignment vertical="top" wrapText="1"/>
    </xf>
    <xf numFmtId="164" fontId="2" fillId="0" borderId="4" xfId="0" applyNumberFormat="1" applyFont="1" applyFill="1" applyBorder="1" applyAlignment="1">
      <alignment horizontal="center" vertical="center" wrapText="1"/>
    </xf>
    <xf numFmtId="167" fontId="7" fillId="0" borderId="5" xfId="0" applyNumberFormat="1" applyFont="1" applyFill="1" applyBorder="1" applyAlignment="1">
      <alignment horizontal="right" wrapText="1"/>
    </xf>
    <xf numFmtId="164" fontId="9" fillId="3" borderId="5" xfId="0" applyNumberFormat="1" applyFont="1" applyFill="1" applyBorder="1" applyAlignment="1">
      <alignment horizontal="center" wrapText="1"/>
    </xf>
    <xf numFmtId="165" fontId="8" fillId="0" borderId="6" xfId="0" applyNumberFormat="1" applyFont="1" applyBorder="1" applyAlignment="1" applyProtection="1">
      <alignment horizontal="center" wrapText="1"/>
      <protection locked="0"/>
    </xf>
    <xf numFmtId="167" fontId="6" fillId="0" borderId="0" xfId="0" applyNumberFormat="1" applyFont="1" applyBorder="1" applyAlignment="1">
      <alignment horizontal="right" wrapText="1"/>
    </xf>
    <xf numFmtId="164" fontId="0" fillId="3" borderId="0" xfId="0" applyNumberFormat="1" applyFont="1" applyFill="1" applyBorder="1" applyAlignment="1" applyProtection="1">
      <alignment horizontal="center"/>
      <protection/>
    </xf>
    <xf numFmtId="165" fontId="0" fillId="3" borderId="0" xfId="0" applyNumberFormat="1" applyFill="1" applyBorder="1" applyAlignment="1">
      <alignment horizontal="center" wrapText="1"/>
    </xf>
    <xf numFmtId="165" fontId="0" fillId="3" borderId="0" xfId="0" applyNumberFormat="1" applyFill="1" applyBorder="1" applyAlignment="1" applyProtection="1">
      <alignment horizontal="center"/>
      <protection locked="0"/>
    </xf>
    <xf numFmtId="165" fontId="1" fillId="0" borderId="0" xfId="0" applyNumberFormat="1" applyFont="1" applyBorder="1" applyAlignment="1" applyProtection="1">
      <alignment horizontal="center" wrapText="1"/>
      <protection locked="0"/>
    </xf>
    <xf numFmtId="164" fontId="0" fillId="0" borderId="0" xfId="0" applyBorder="1" applyAlignment="1">
      <alignment horizontal="center"/>
    </xf>
    <xf numFmtId="164" fontId="0" fillId="0" borderId="0" xfId="0" applyNumberFormat="1" applyFont="1" applyFill="1" applyBorder="1" applyAlignment="1" applyProtection="1">
      <alignment horizontal="center"/>
      <protection/>
    </xf>
    <xf numFmtId="165" fontId="1" fillId="0" borderId="0" xfId="0" applyNumberFormat="1" applyFont="1" applyBorder="1" applyAlignment="1">
      <alignment horizontal="center" wrapText="1"/>
    </xf>
    <xf numFmtId="166" fontId="1" fillId="0" borderId="0" xfId="0" applyNumberFormat="1" applyFont="1" applyBorder="1" applyAlignment="1" applyProtection="1">
      <alignment horizontal="center" wrapText="1"/>
      <protection locked="0"/>
    </xf>
    <xf numFmtId="165" fontId="6" fillId="0" borderId="0" xfId="0" applyNumberFormat="1" applyFont="1" applyBorder="1" applyAlignment="1">
      <alignment horizontal="center" wrapText="1"/>
    </xf>
    <xf numFmtId="164" fontId="0" fillId="0" borderId="0" xfId="0" applyBorder="1" applyAlignment="1" applyProtection="1">
      <alignment/>
      <protection locked="0"/>
    </xf>
    <xf numFmtId="167" fontId="6" fillId="0" borderId="0" xfId="0" applyNumberFormat="1" applyFont="1" applyBorder="1" applyAlignment="1" applyProtection="1">
      <alignment horizontal="right" wrapText="1"/>
      <protection locked="0"/>
    </xf>
    <xf numFmtId="165" fontId="1" fillId="0" borderId="14" xfId="0" applyNumberFormat="1" applyFont="1" applyBorder="1" applyAlignment="1" applyProtection="1">
      <alignment horizontal="center" wrapText="1"/>
      <protection locked="0"/>
    </xf>
    <xf numFmtId="165" fontId="0" fillId="0" borderId="0" xfId="0" applyNumberFormat="1" applyBorder="1" applyAlignment="1" applyProtection="1">
      <alignment horizontal="center" wrapText="1"/>
      <protection locked="0"/>
    </xf>
    <xf numFmtId="165" fontId="0" fillId="0" borderId="0" xfId="0" applyNumberFormat="1" applyBorder="1" applyAlignment="1" applyProtection="1">
      <alignment horizontal="center"/>
      <protection locked="0"/>
    </xf>
  </cellXfs>
  <cellStyles count="7">
    <cellStyle name="Normal" xfId="0"/>
    <cellStyle name="Comma" xfId="15"/>
    <cellStyle name="Comma [0]" xfId="16"/>
    <cellStyle name="Currency" xfId="17"/>
    <cellStyle name="Currency [0]" xfId="18"/>
    <cellStyle name="Percent" xfId="19"/>
    <cellStyle name="Normale_Cartel1" xfId="20"/>
  </cellStyles>
  <dxfs count="5">
    <dxf>
      <font>
        <b val="0"/>
        <i val="0"/>
        <sz val="8"/>
        <color rgb="FF000080"/>
      </font>
      <border/>
    </dxf>
    <dxf>
      <font>
        <b val="0"/>
        <i val="0"/>
        <sz val="8"/>
        <color rgb="FF0000FF"/>
      </font>
      <border/>
    </dxf>
    <dxf>
      <font>
        <b val="0"/>
        <i val="0"/>
        <sz val="8"/>
        <color rgb="FFFF0000"/>
      </font>
      <border/>
    </dxf>
    <dxf>
      <font>
        <b val="0"/>
        <i val="0"/>
        <sz val="8"/>
      </font>
      <border>
        <left>
          <color rgb="FF000000"/>
        </left>
        <right>
          <color rgb="FF000000"/>
        </right>
        <top style="thin">
          <color rgb="FF000000"/>
        </top>
        <bottom>
          <color rgb="FF000000"/>
        </bottom>
      </border>
    </dxf>
    <dxf>
      <font>
        <b val="0"/>
        <i val="0"/>
        <sz val="8"/>
      </font>
      <border>
        <left>
          <color rgb="FF000000"/>
        </left>
        <right>
          <color rgb="FF000000"/>
        </right>
        <top/>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pageSetUpPr fitToPage="1"/>
  </sheetPr>
  <dimension ref="A2:S45"/>
  <sheetViews>
    <sheetView tabSelected="1" view="pageBreakPreview" zoomScaleSheetLayoutView="100" workbookViewId="0" topLeftCell="A1">
      <selection activeCell="I4" sqref="I4"/>
    </sheetView>
  </sheetViews>
  <sheetFormatPr defaultColWidth="8.00390625" defaultRowHeight="12.75"/>
  <cols>
    <col min="1" max="1" width="12.7109375" style="1" customWidth="1"/>
    <col min="2" max="2" width="63.28125" style="2" customWidth="1"/>
    <col min="3" max="3" width="12.7109375" style="3" customWidth="1"/>
    <col min="4" max="4" width="12.8515625" style="4" customWidth="1"/>
    <col min="5" max="5" width="13.28125" style="5" customWidth="1"/>
    <col min="6" max="6" width="22.421875" style="5" customWidth="1"/>
    <col min="7" max="9" width="9.140625" style="1" customWidth="1"/>
    <col min="10" max="10" width="10.140625" style="1" customWidth="1"/>
    <col min="11" max="236" width="9.140625" style="1" customWidth="1"/>
    <col min="237" max="238" width="9.57421875" style="1" customWidth="1"/>
    <col min="239" max="16384" width="9.140625" style="1" customWidth="1"/>
  </cols>
  <sheetData>
    <row r="2" spans="1:6" ht="15.75">
      <c r="A2" s="6" t="s">
        <v>0</v>
      </c>
      <c r="B2" s="7" t="s">
        <v>1</v>
      </c>
      <c r="C2" s="8" t="s">
        <v>2</v>
      </c>
      <c r="D2" s="9" t="s">
        <v>3</v>
      </c>
      <c r="E2" s="9" t="s">
        <v>4</v>
      </c>
      <c r="F2" s="10" t="s">
        <v>5</v>
      </c>
    </row>
    <row r="3" spans="1:9" ht="22.5" customHeight="1">
      <c r="A3" s="11" t="s">
        <v>6</v>
      </c>
      <c r="B3" s="12" t="s">
        <v>7</v>
      </c>
      <c r="C3" s="13" t="s">
        <v>8</v>
      </c>
      <c r="D3" s="14" t="s">
        <v>9</v>
      </c>
      <c r="E3" s="15" t="s">
        <v>10</v>
      </c>
      <c r="F3" s="16" t="s">
        <v>11</v>
      </c>
      <c r="I3" s="17"/>
    </row>
    <row r="4" spans="1:9" ht="69.75" customHeight="1">
      <c r="A4" s="11"/>
      <c r="B4" s="12"/>
      <c r="C4" s="13"/>
      <c r="D4" s="14"/>
      <c r="E4" s="18" t="s">
        <v>12</v>
      </c>
      <c r="F4" s="19" t="s">
        <v>13</v>
      </c>
      <c r="I4" s="17"/>
    </row>
    <row r="5" spans="1:18" ht="24.75" customHeight="1">
      <c r="A5" s="20"/>
      <c r="B5" s="21" t="s">
        <v>14</v>
      </c>
      <c r="C5" s="22"/>
      <c r="D5" s="23"/>
      <c r="E5" s="23"/>
      <c r="F5" s="24"/>
      <c r="R5" s="25"/>
    </row>
    <row r="6" spans="1:18" ht="67.5" customHeight="1">
      <c r="A6" s="20" t="s">
        <v>15</v>
      </c>
      <c r="B6" s="26" t="s">
        <v>16</v>
      </c>
      <c r="C6" s="27" t="s">
        <v>17</v>
      </c>
      <c r="D6" s="27">
        <v>75656.6</v>
      </c>
      <c r="E6" s="28"/>
      <c r="F6" s="29">
        <f aca="true" t="shared" si="0" ref="F6:F19">ROUND(D6*E6,3)</f>
        <v>0</v>
      </c>
      <c r="R6" s="25"/>
    </row>
    <row r="7" spans="1:6" s="30" customFormat="1" ht="68.25" customHeight="1">
      <c r="A7" s="20" t="s">
        <v>18</v>
      </c>
      <c r="B7" s="26" t="s">
        <v>19</v>
      </c>
      <c r="C7" s="27" t="s">
        <v>17</v>
      </c>
      <c r="D7" s="27">
        <v>1725</v>
      </c>
      <c r="E7" s="28"/>
      <c r="F7" s="29">
        <f t="shared" si="0"/>
        <v>0</v>
      </c>
    </row>
    <row r="8" spans="1:6" s="30" customFormat="1" ht="50.25" customHeight="1">
      <c r="A8" s="20" t="s">
        <v>20</v>
      </c>
      <c r="B8" s="26" t="s">
        <v>21</v>
      </c>
      <c r="C8" s="27" t="s">
        <v>22</v>
      </c>
      <c r="D8" s="27">
        <v>773.82</v>
      </c>
      <c r="E8" s="28"/>
      <c r="F8" s="29">
        <f t="shared" si="0"/>
        <v>0</v>
      </c>
    </row>
    <row r="9" spans="1:6" s="30" customFormat="1" ht="48" customHeight="1">
      <c r="A9" s="20" t="s">
        <v>23</v>
      </c>
      <c r="B9" s="26" t="s">
        <v>24</v>
      </c>
      <c r="C9" s="27" t="s">
        <v>25</v>
      </c>
      <c r="D9" s="27">
        <v>2</v>
      </c>
      <c r="E9" s="28"/>
      <c r="F9" s="29">
        <f t="shared" si="0"/>
        <v>0</v>
      </c>
    </row>
    <row r="10" spans="1:6" s="30" customFormat="1" ht="40.5" customHeight="1">
      <c r="A10" s="20" t="s">
        <v>26</v>
      </c>
      <c r="B10" s="26" t="s">
        <v>27</v>
      </c>
      <c r="C10" s="27" t="s">
        <v>28</v>
      </c>
      <c r="D10" s="27">
        <v>1392.88</v>
      </c>
      <c r="E10" s="28"/>
      <c r="F10" s="29">
        <f t="shared" si="0"/>
        <v>0</v>
      </c>
    </row>
    <row r="11" spans="1:6" s="30" customFormat="1" ht="75" customHeight="1">
      <c r="A11" s="20" t="s">
        <v>29</v>
      </c>
      <c r="B11" s="26" t="s">
        <v>30</v>
      </c>
      <c r="C11" s="27" t="s">
        <v>31</v>
      </c>
      <c r="D11" s="27">
        <v>345</v>
      </c>
      <c r="E11" s="28"/>
      <c r="F11" s="29">
        <f t="shared" si="0"/>
        <v>0</v>
      </c>
    </row>
    <row r="12" spans="1:6" s="30" customFormat="1" ht="220.5">
      <c r="A12" s="20" t="s">
        <v>32</v>
      </c>
      <c r="B12" s="26" t="s">
        <v>33</v>
      </c>
      <c r="C12" s="27" t="s">
        <v>31</v>
      </c>
      <c r="D12" s="27">
        <v>18827.93</v>
      </c>
      <c r="E12" s="28"/>
      <c r="F12" s="29">
        <f t="shared" si="0"/>
        <v>0</v>
      </c>
    </row>
    <row r="13" spans="1:6" s="30" customFormat="1" ht="36.75">
      <c r="A13" s="20" t="s">
        <v>34</v>
      </c>
      <c r="B13" s="26" t="s">
        <v>35</v>
      </c>
      <c r="C13" s="27" t="s">
        <v>36</v>
      </c>
      <c r="D13" s="27">
        <v>2807</v>
      </c>
      <c r="E13" s="28"/>
      <c r="F13" s="29">
        <f t="shared" si="0"/>
        <v>0</v>
      </c>
    </row>
    <row r="14" spans="1:6" s="30" customFormat="1" ht="36.75">
      <c r="A14" s="20" t="s">
        <v>37</v>
      </c>
      <c r="B14" s="26" t="s">
        <v>38</v>
      </c>
      <c r="C14" s="27" t="s">
        <v>36</v>
      </c>
      <c r="D14" s="27">
        <v>5316</v>
      </c>
      <c r="E14" s="28"/>
      <c r="F14" s="29">
        <f t="shared" si="0"/>
        <v>0</v>
      </c>
    </row>
    <row r="15" spans="1:6" s="30" customFormat="1" ht="64.5" customHeight="1">
      <c r="A15" s="20" t="s">
        <v>39</v>
      </c>
      <c r="B15" s="26" t="s">
        <v>40</v>
      </c>
      <c r="C15" s="27" t="s">
        <v>31</v>
      </c>
      <c r="D15" s="27">
        <v>771.05</v>
      </c>
      <c r="E15" s="28"/>
      <c r="F15" s="29">
        <f t="shared" si="0"/>
        <v>0</v>
      </c>
    </row>
    <row r="16" spans="1:6" s="30" customFormat="1" ht="48.75" customHeight="1">
      <c r="A16" s="20" t="s">
        <v>41</v>
      </c>
      <c r="B16" s="26" t="s">
        <v>42</v>
      </c>
      <c r="C16" s="27" t="s">
        <v>25</v>
      </c>
      <c r="D16" s="27">
        <v>5</v>
      </c>
      <c r="E16" s="28"/>
      <c r="F16" s="29">
        <f t="shared" si="0"/>
        <v>0</v>
      </c>
    </row>
    <row r="17" spans="1:6" s="30" customFormat="1" ht="63.75" customHeight="1">
      <c r="A17" s="20" t="s">
        <v>43</v>
      </c>
      <c r="B17" s="26" t="s">
        <v>44</v>
      </c>
      <c r="C17" s="27" t="s">
        <v>25</v>
      </c>
      <c r="D17" s="27">
        <v>5</v>
      </c>
      <c r="E17" s="28"/>
      <c r="F17" s="29">
        <f t="shared" si="0"/>
        <v>0</v>
      </c>
    </row>
    <row r="18" spans="1:6" s="30" customFormat="1" ht="122.25" customHeight="1">
      <c r="A18" s="31" t="s">
        <v>45</v>
      </c>
      <c r="B18" s="32" t="s">
        <v>46</v>
      </c>
      <c r="C18" s="33" t="s">
        <v>47</v>
      </c>
      <c r="D18" s="33">
        <v>1</v>
      </c>
      <c r="E18" s="34"/>
      <c r="F18" s="35">
        <f t="shared" si="0"/>
        <v>0</v>
      </c>
    </row>
    <row r="19" spans="1:6" s="30" customFormat="1" ht="120.75" customHeight="1">
      <c r="A19" s="36" t="s">
        <v>48</v>
      </c>
      <c r="B19" s="26" t="s">
        <v>49</v>
      </c>
      <c r="C19" s="33" t="s">
        <v>47</v>
      </c>
      <c r="D19" s="27">
        <v>1</v>
      </c>
      <c r="E19" s="28"/>
      <c r="F19" s="29">
        <f t="shared" si="0"/>
        <v>0</v>
      </c>
    </row>
    <row r="20" spans="1:18" ht="30" customHeight="1">
      <c r="A20" s="37"/>
      <c r="B20" s="38" t="s">
        <v>50</v>
      </c>
      <c r="C20" s="39"/>
      <c r="D20" s="40"/>
      <c r="E20" s="41"/>
      <c r="F20" s="42">
        <f>SUM(F6:F19)</f>
        <v>0</v>
      </c>
      <c r="J20" s="25"/>
      <c r="R20" s="25"/>
    </row>
    <row r="21" spans="1:18" ht="14.25">
      <c r="A21" s="43"/>
      <c r="B21" s="44"/>
      <c r="C21" s="45"/>
      <c r="D21" s="46"/>
      <c r="E21" s="47"/>
      <c r="F21" s="48"/>
      <c r="J21" s="25"/>
      <c r="R21" s="25"/>
    </row>
    <row r="22" spans="1:18" ht="24.75" customHeight="1">
      <c r="A22" s="49"/>
      <c r="B22" s="50"/>
      <c r="C22" s="51"/>
      <c r="D22" s="52"/>
      <c r="E22" s="53"/>
      <c r="F22" s="54"/>
      <c r="R22" s="25"/>
    </row>
    <row r="23" spans="1:18" ht="14.25">
      <c r="A23" s="55"/>
      <c r="B23" s="56"/>
      <c r="C23" s="45"/>
      <c r="D23" s="46"/>
      <c r="E23" s="47"/>
      <c r="F23" s="48"/>
      <c r="R23" s="25"/>
    </row>
    <row r="24" spans="1:7" s="59" customFormat="1" ht="18" customHeight="1">
      <c r="A24" s="57" t="s">
        <v>51</v>
      </c>
      <c r="B24" s="57"/>
      <c r="C24" s="57"/>
      <c r="D24" s="57"/>
      <c r="E24" s="57"/>
      <c r="F24" s="57"/>
      <c r="G24" s="58"/>
    </row>
    <row r="25" spans="1:19" ht="24.75" customHeight="1">
      <c r="A25" s="60"/>
      <c r="B25" s="61"/>
      <c r="C25" s="62"/>
      <c r="D25" s="62"/>
      <c r="E25" s="63"/>
      <c r="F25" s="64">
        <f aca="true" t="shared" si="1" ref="F25:F34">ROUND(D25*E25,3)</f>
        <v>0</v>
      </c>
      <c r="G25" s="65"/>
      <c r="S25" s="25"/>
    </row>
    <row r="26" spans="1:19" ht="24.75" customHeight="1">
      <c r="A26" s="60"/>
      <c r="B26" s="61"/>
      <c r="C26" s="62"/>
      <c r="D26" s="62"/>
      <c r="E26" s="63"/>
      <c r="F26" s="64">
        <f t="shared" si="1"/>
        <v>0</v>
      </c>
      <c r="G26" s="65"/>
      <c r="S26" s="25"/>
    </row>
    <row r="27" spans="1:19" ht="24.75" customHeight="1">
      <c r="A27" s="60"/>
      <c r="B27" s="61"/>
      <c r="C27" s="62"/>
      <c r="D27" s="62"/>
      <c r="E27" s="63"/>
      <c r="F27" s="64">
        <f t="shared" si="1"/>
        <v>0</v>
      </c>
      <c r="G27" s="65"/>
      <c r="S27" s="25"/>
    </row>
    <row r="28" spans="1:19" ht="24.75" customHeight="1">
      <c r="A28" s="60"/>
      <c r="B28" s="61"/>
      <c r="C28" s="62"/>
      <c r="D28" s="62"/>
      <c r="E28" s="63"/>
      <c r="F28" s="64">
        <f t="shared" si="1"/>
        <v>0</v>
      </c>
      <c r="G28" s="65"/>
      <c r="S28" s="25"/>
    </row>
    <row r="29" spans="1:19" ht="24.75" customHeight="1">
      <c r="A29" s="60"/>
      <c r="B29" s="61"/>
      <c r="C29" s="62"/>
      <c r="D29" s="62"/>
      <c r="E29" s="63"/>
      <c r="F29" s="64">
        <f t="shared" si="1"/>
        <v>0</v>
      </c>
      <c r="G29" s="65"/>
      <c r="S29" s="25"/>
    </row>
    <row r="30" spans="1:19" ht="24.75" customHeight="1">
      <c r="A30" s="60"/>
      <c r="B30" s="61"/>
      <c r="C30" s="62"/>
      <c r="D30" s="62"/>
      <c r="E30" s="63"/>
      <c r="F30" s="64">
        <f t="shared" si="1"/>
        <v>0</v>
      </c>
      <c r="G30" s="65"/>
      <c r="S30" s="25"/>
    </row>
    <row r="31" spans="1:19" ht="24.75" customHeight="1">
      <c r="A31" s="60"/>
      <c r="B31" s="61"/>
      <c r="C31" s="62"/>
      <c r="D31" s="62"/>
      <c r="E31" s="63"/>
      <c r="F31" s="64">
        <f t="shared" si="1"/>
        <v>0</v>
      </c>
      <c r="G31" s="65"/>
      <c r="S31" s="25"/>
    </row>
    <row r="32" spans="1:19" ht="24.75" customHeight="1">
      <c r="A32" s="60"/>
      <c r="B32" s="61"/>
      <c r="C32" s="62"/>
      <c r="D32" s="62"/>
      <c r="E32" s="63"/>
      <c r="F32" s="64">
        <f t="shared" si="1"/>
        <v>0</v>
      </c>
      <c r="G32" s="65"/>
      <c r="S32" s="25"/>
    </row>
    <row r="33" spans="1:19" ht="24.75" customHeight="1">
      <c r="A33" s="60"/>
      <c r="B33" s="61"/>
      <c r="C33" s="62"/>
      <c r="D33" s="62"/>
      <c r="E33" s="63"/>
      <c r="F33" s="64">
        <f t="shared" si="1"/>
        <v>0</v>
      </c>
      <c r="G33" s="65"/>
      <c r="S33" s="25"/>
    </row>
    <row r="34" spans="1:19" ht="24.75" customHeight="1">
      <c r="A34" s="60"/>
      <c r="B34" s="61"/>
      <c r="C34" s="62"/>
      <c r="D34" s="62"/>
      <c r="E34" s="63"/>
      <c r="F34" s="64">
        <f t="shared" si="1"/>
        <v>0</v>
      </c>
      <c r="G34" s="65"/>
      <c r="S34" s="25"/>
    </row>
    <row r="35" spans="1:7" ht="24.75" customHeight="1">
      <c r="A35" s="66"/>
      <c r="B35" s="67" t="s">
        <v>52</v>
      </c>
      <c r="C35" s="68"/>
      <c r="D35" s="46"/>
      <c r="E35" s="47"/>
      <c r="F35" s="69">
        <f>SUM(F25:F34)</f>
        <v>0</v>
      </c>
      <c r="G35" s="65"/>
    </row>
    <row r="36" spans="1:7" ht="24.75" customHeight="1">
      <c r="A36" s="55"/>
      <c r="B36" s="56"/>
      <c r="C36" s="45"/>
      <c r="D36" s="46"/>
      <c r="E36" s="47"/>
      <c r="F36" s="48"/>
      <c r="G36" s="65"/>
    </row>
    <row r="37" spans="2:6" ht="17.25">
      <c r="B37" s="70" t="s">
        <v>53</v>
      </c>
      <c r="C37" s="71"/>
      <c r="D37" s="72"/>
      <c r="E37" s="73"/>
      <c r="F37" s="74">
        <f>F20+F35</f>
        <v>0</v>
      </c>
    </row>
    <row r="38" spans="2:4" ht="12.75">
      <c r="B38" s="1"/>
      <c r="C38" s="75"/>
      <c r="D38" s="5"/>
    </row>
    <row r="39" spans="2:6" ht="15.75">
      <c r="B39" s="70"/>
      <c r="C39" s="76"/>
      <c r="F39" s="77"/>
    </row>
    <row r="40" spans="2:3" ht="38.25" customHeight="1">
      <c r="B40" s="70" t="s">
        <v>54</v>
      </c>
      <c r="C40" s="77">
        <f>F37</f>
        <v>0</v>
      </c>
    </row>
    <row r="41" ht="12.75">
      <c r="B41" s="1"/>
    </row>
    <row r="42" ht="12.75">
      <c r="B42" s="1"/>
    </row>
    <row r="43" spans="2:4" ht="17.25">
      <c r="B43" s="70" t="s">
        <v>55</v>
      </c>
      <c r="C43" s="78"/>
      <c r="D43" s="79" t="s">
        <v>56</v>
      </c>
    </row>
    <row r="44" spans="1:6" ht="17.25">
      <c r="A44" s="80"/>
      <c r="B44" s="81" t="s">
        <v>57</v>
      </c>
      <c r="C44" s="82"/>
      <c r="D44" s="83"/>
      <c r="E44" s="84"/>
      <c r="F44" s="84"/>
    </row>
    <row r="45" ht="16.5">
      <c r="B45" s="81"/>
    </row>
  </sheetData>
  <sheetProtection password="D695" sheet="1"/>
  <mergeCells count="5">
    <mergeCell ref="A3:A4"/>
    <mergeCell ref="B3:B4"/>
    <mergeCell ref="C3:C4"/>
    <mergeCell ref="D3:D4"/>
    <mergeCell ref="A24:F24"/>
  </mergeCells>
  <conditionalFormatting sqref="B51:B59765 C45:C59765 C37 C41:C42 C39 B23:C23 B36:C36">
    <cfRule type="expression" priority="1" dxfId="0" stopIfTrue="1">
      <formula>NA()="1"</formula>
    </cfRule>
    <cfRule type="expression" priority="2" dxfId="1" stopIfTrue="1">
      <formula>NA()="2"</formula>
    </cfRule>
    <cfRule type="expression" priority="3" dxfId="2" stopIfTrue="1">
      <formula>NA()="3"</formula>
    </cfRule>
  </conditionalFormatting>
  <conditionalFormatting sqref="D44:D59763 D39:D42 D36:D37 D22:D23 D20:E20 D5:F5">
    <cfRule type="expression" priority="4" dxfId="3" stopIfTrue="1">
      <formula>NA()="1"</formula>
    </cfRule>
    <cfRule type="expression" priority="5" dxfId="4" stopIfTrue="1">
      <formula>NA()="3"</formula>
    </cfRule>
    <cfRule type="expression" priority="6" dxfId="2" stopIfTrue="1">
      <formula>NA()</formula>
    </cfRule>
  </conditionalFormatting>
  <conditionalFormatting sqref="C3:D3">
    <cfRule type="expression" priority="7" dxfId="0" stopIfTrue="1">
      <formula>NA()="1"</formula>
    </cfRule>
    <cfRule type="expression" priority="8" dxfId="1" stopIfTrue="1">
      <formula>NA()="2"</formula>
    </cfRule>
    <cfRule type="expression" priority="9" dxfId="2" stopIfTrue="1">
      <formula>NA()="3"</formula>
    </cfRule>
  </conditionalFormatting>
  <printOptions gridLines="1"/>
  <pageMargins left="0.39375" right="0.39375" top="0.5902777777777778" bottom="0.5902777777777777" header="0.5118055555555555" footer="0.5118055555555555"/>
  <pageSetup fitToHeight="0" fitToWidth="1" horizontalDpi="300" verticalDpi="300" orientation="portrait" paperSize="9"/>
  <headerFooter alignWithMargins="0">
    <oddFooter>&amp;LIl Responsabile del Procedimento&amp;RIl Concorrente</oddFooter>
  </headerFooter>
  <rowBreaks count="1" manualBreakCount="1">
    <brk id="16"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Foglio2"/>
  <dimension ref="A1:A1"/>
  <sheetViews>
    <sheetView view="pageBreakPreview" zoomScaleSheetLayoutView="100"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oglio3"/>
  <dimension ref="A1:A1"/>
  <sheetViews>
    <sheetView view="pageBreakPreview" zoomScaleSheetLayoutView="100"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2019-09-11T13:48:03Z</cp:lastPrinted>
  <dcterms:modified xsi:type="dcterms:W3CDTF">2019-11-25T11:59:51Z</dcterms:modified>
  <cp:category/>
  <cp:version/>
  <cp:contentType/>
  <cp:contentStatus/>
  <cp:revision>16</cp:revision>
</cp:coreProperties>
</file>