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500" activeTab="0"/>
  </bookViews>
  <sheets>
    <sheet name="Foglio1" sheetId="1" r:id="rId1"/>
    <sheet name="Foglio2" sheetId="2" r:id="rId2"/>
    <sheet name="Foglio3" sheetId="3" r:id="rId3"/>
  </sheets>
  <definedNames>
    <definedName name="Excel_BuiltIn_Print_Area" localSheetId="0">NA()</definedName>
    <definedName name="Excel_BuiltIn_Print_Titles" localSheetId="0">NA()</definedName>
  </definedNames>
  <calcPr fullCalcOnLoad="1"/>
</workbook>
</file>

<file path=xl/sharedStrings.xml><?xml version="1.0" encoding="utf-8"?>
<sst xmlns="http://schemas.openxmlformats.org/spreadsheetml/2006/main" count="144" uniqueCount="67">
  <si>
    <t>Colonna 1</t>
  </si>
  <si>
    <t>Colonna 2</t>
  </si>
  <si>
    <t>Colonna 3</t>
  </si>
  <si>
    <t>Colonna 4</t>
  </si>
  <si>
    <t>Colonna 5</t>
  </si>
  <si>
    <t>Colonna 6</t>
  </si>
  <si>
    <t>Colonna 7</t>
  </si>
  <si>
    <t>Colonna 8</t>
  </si>
  <si>
    <t>Colonna 9</t>
  </si>
  <si>
    <t>N. ordine e TARIFFA</t>
  </si>
  <si>
    <t>DESIGNAZIONE DEI LAVORI</t>
  </si>
  <si>
    <t>U.M.</t>
  </si>
  <si>
    <t>Quantità</t>
  </si>
  <si>
    <t>PREZZO UNITARIO Euro</t>
  </si>
  <si>
    <t xml:space="preserve">IMPORTO in Euro      </t>
  </si>
  <si>
    <t xml:space="preserve">COSTO UNITARIO DEL PERSONALE (ricompreso nel prezzo unitario offerto, al netto di spese generali e utili) PER VOCE DI LAVORAZIONE DISTINTO PER PROFILO PROFESSIONALE  in Euro </t>
  </si>
  <si>
    <r>
      <rPr>
        <b/>
        <sz val="9"/>
        <rFont val="Arial"/>
        <family val="2"/>
      </rPr>
      <t>COSTO  TOTALE DEL PERSONALE (ricompreso</t>
    </r>
    <r>
      <rPr>
        <b/>
        <sz val="9"/>
        <color indexed="12"/>
        <rFont val="Arial"/>
        <family val="2"/>
      </rPr>
      <t xml:space="preserve"> </t>
    </r>
    <r>
      <rPr>
        <b/>
        <sz val="9"/>
        <rFont val="Arial"/>
        <family val="2"/>
      </rPr>
      <t>nell'importo</t>
    </r>
    <r>
      <rPr>
        <b/>
        <sz val="9"/>
        <color indexed="12"/>
        <rFont val="Arial"/>
        <family val="2"/>
      </rPr>
      <t xml:space="preserve"> </t>
    </r>
    <r>
      <rPr>
        <b/>
        <sz val="9"/>
        <rFont val="Arial"/>
        <family val="2"/>
      </rPr>
      <t>offerto</t>
    </r>
    <r>
      <rPr>
        <b/>
        <sz val="9"/>
        <color indexed="12"/>
        <rFont val="Arial"/>
        <family val="2"/>
      </rPr>
      <t xml:space="preserve">, </t>
    </r>
    <r>
      <rPr>
        <b/>
        <sz val="9"/>
        <rFont val="Arial"/>
        <family val="2"/>
      </rPr>
      <t xml:space="preserve">al netto di spese generali e utili)  PER VOCE DI LAVORAZIONE    in Euro   </t>
    </r>
  </si>
  <si>
    <t>NOTE
Indicare per ogni voce di lavorazione, e per ciascun profilo professionale indicato in ogni voce: Contratto/i collettivo nazionale di settore applicato, contratto/i integrativo di secondo livello applicato, contratto integrativo aziendale applicato (eventuale).</t>
  </si>
  <si>
    <t>in cifre</t>
  </si>
  <si>
    <t>(quantità x prezzo unitario)</t>
  </si>
  <si>
    <t xml:space="preserve">LAVORI A CORPO </t>
  </si>
  <si>
    <t>TOS19_05.A03.002.001</t>
  </si>
  <si>
    <t>Fresatura di pavimentazione stradale in conglomerato bituminoso, eseguita con macchina fresatrice operante a freddo (completa di apparecchiatura a nastri di carico), compreso preparazione e pulizia del piano di posa con spazzatrice stradale; misurata a cm di spessore - Profondità compresa tra 0-5 cm.</t>
  </si>
  <si>
    <t>mq. x cm.</t>
  </si>
  <si>
    <t>Profilo professionale</t>
  </si>
  <si>
    <t>n. addetti</t>
  </si>
  <si>
    <t>prezzo orario per addetto [euro/ora]</t>
  </si>
  <si>
    <t>tempo  d'impiego per addetto [ore]</t>
  </si>
  <si>
    <t>costo unitario per profilo [€]</t>
  </si>
  <si>
    <t>TOS19_05.A03.002.002</t>
  </si>
  <si>
    <t>Fresatura di pavimentazione stradale in conglomerato bituminoso, eseguita con macchina fresatrice operante a freddo (completa di apparecchiatura a nastri di carico), compreso preparazione e pulizia del piano di posa con spazzatrice stradale; misurata a cm di spessore - Profondità eccedente i primi 5 cm.</t>
  </si>
  <si>
    <t>TOS19_04.A07.002.002</t>
  </si>
  <si>
    <t>Carico movimentazione e scarico di materiali terrosi, sciolti o simili di qualsiasi natura e provenienza giacenti in cantiere eseguito con mezzi meccanici per il trasporto ad impianti di smaltimento</t>
  </si>
  <si>
    <t>mc.</t>
  </si>
  <si>
    <t>P01</t>
  </si>
  <si>
    <t>Oneri di campionatura ed analisi dei rifiuti prima del loro conferimento a discarica o recupero, Campionatura dei rifiuti da conferire a impianto autorizzato di recupero</t>
  </si>
  <si>
    <t>cad.</t>
  </si>
  <si>
    <t>P02</t>
  </si>
  <si>
    <t xml:space="preserve">Oneri per conferimento ad impianto autorizzato di recupero di materiali provenienti da fresatura. Codice CER 17.03.02 (miscele bituminose diverse da quelle di cui alla voce 17.03.01)  </t>
  </si>
  <si>
    <t>t.</t>
  </si>
  <si>
    <t>TOS19_04.E02.002.001</t>
  </si>
  <si>
    <t>Strato di collegamento (binder) in conglomerato bituminoso, steso con vibrofinitrice, compreso ancoraggio, mano d'attacco e rullatura con rullo vibrante; esclusi additivi attivanti di adesione da computare a parte secondo quanto indicato nel Capitolato Speciale di Appalto, con aggregato pezzatura 0/20, spessore compresso 6 cm</t>
  </si>
  <si>
    <t>mq.</t>
  </si>
  <si>
    <t>P03</t>
  </si>
  <si>
    <t xml:space="preserve">Conglomerati bituminosi per manti di usura speciali costituiti da aggregati lapidei con diametro massimo non superiore a 8 mm, impastati con bitume modificato di tipo Hard; forniti a pie' d'opera; compreso imposta sui bitumi D.P.R. 120 del 22/05/90 trasporto e scarico, antisdrucciolo tipo GAP GRADED additivati con polimeri da pneumatici fuori uso (PFU), costituiti da una miscela di pietrischetti, graniglie, frantumati, sabbie di sola frantumazione e additivo (filler), impastata con bitume modificato e polimeri di PFU. Gli aggregati lapidei sono costituiti da elementi totalmente frantumati, sani, duri, di forma poliedrica. Il legante impiegato per il confezionamento della miscela consiste in un bitume modificato contenente polverino di gomma riciclata da PFU (pneumatici fuori uso) di automobili o autocarri, miscelata nel bitume anche direttamente all’impianto. Il polverino di gomma deve essere ottenuto dal riciclaggio di pneumatici in gomma, 100% vulcanizzata con assenza di fibra, tessuto, metallo o di qualsiasi altro materiale contaminante. Il conglomerato deve essere chiuso e totalmente impermeabile agli strati sottostanti il tutto steso con vibrofinitrice, compresa la stesa di mano d'attacco con emulsione bituminosa con bitume modificato al 70% e rullatura. La tipologia di miscela dovrà essere realizzata secondo quanto indicato nel Capitolato Speciale di Appalto; sp. compresso 4 cm </t>
  </si>
  <si>
    <t>TOS19_04.E07.001.001</t>
  </si>
  <si>
    <t>Segnaletica orizzontale eseguita con vernice spartitraffico rifrangente di colore bianco o giallo, in strisce continue o discontinue, compreso l'onere dell'esecuzione in presenza di traffico e del tracciamento. Larghezza cm 12</t>
  </si>
  <si>
    <t>m.</t>
  </si>
  <si>
    <t>TOS19_04.E07.001.002</t>
  </si>
  <si>
    <t>Segnaletica orizzontale eseguita con vernice spartitraffico rifrangente di colore bianco o giallo, in strisce continue o discontinue, compreso l'onere dell'esecuzione in presenza di traffico e del tracciamento. Larghezza cm 15</t>
  </si>
  <si>
    <t>TOS19_04.E07.001.004</t>
  </si>
  <si>
    <t>Segnaletica orizzontale eseguita con vernice spartitraffico rifrangente di colore bianco o giallo, in strisce continue o discontinue, compreso l'onere dell'esecuzione in presenza di traffico e del tracciamento. Larghezza superiore a cm 25 per scritte, frecce, zebrature, ecc</t>
  </si>
  <si>
    <t>TOS19_05.E07.001.001</t>
  </si>
  <si>
    <t>Rimozione segnaletica verticale compreso l'onere del trasporto del materiale, che resta di proprietà della Stazione appaltante, nei luoghi da questa indicati di segnale esistente compreso sostegno.</t>
  </si>
  <si>
    <t>TOS19_04.E07.005.001</t>
  </si>
  <si>
    <t>Posa in opera di segnaletica verticale, esclusa fornitura.di sostegni, a palo, ad arco o a mensola, per segnali stradali, eseguita con fondazione in calcestruzzo di dimensioni adeguate ed in relazione alla natura del terreno su cui si opera.</t>
  </si>
  <si>
    <t>P04</t>
  </si>
  <si>
    <t>FUCECCHIO_Pulizia manuale delle polveri ed eventuali detriti di scarificazione dal Km 24+600 al Km 25+664 delle zone in prossimità di caditoie e griglie per canaletta di raccolta e convogliamento delle acque di superficie nelle aree soggette al passaggio di pedoni e/o veicoli, comprensivo di carico e trasporto a discarica su Autocarro ribaltabile con MTT 13000 Kg e pu 9000 Kg, 2 assi - da 2 a 10 giorni (nolo a caldo); compreso l'utilizzo di attrezzature manuali per operazioni di pulizia stradale, compresa altresì l'asportazione manuale o tramite decespugliatore delle vegetazione  a ridosso delle banchine stradali.</t>
  </si>
  <si>
    <t>A corpo</t>
  </si>
  <si>
    <t>P05</t>
  </si>
  <si>
    <t>TAVARNELLE_Pulizia manuale delle polveri ed eventuali detriti di scarificazione dal Km 264+700 al Km 266+388 delle zone in prossimità di caditoie e griglie per canaletta di raccolta e convogliamento delle acque di superficie nelle aree soggette al passaggio di pedoni e/o veicoli, comprensivo di carico e trasporto a discarica su Autocarro ribaltabile con MTT 13000 Kg e pu 9000 Kg, 2 assi - da 2 a 10 giorni (nolo a caldo); compreso l'utilizzo di attrezzature manuali per operazioni di pulizia stradale, compresa altresì l'asportazione manuale o tramite decespugliatore delle vegetazione  a ridosso delle banchine stradali.</t>
  </si>
  <si>
    <t>OFFERTA CORPO D'OPERA "_____________"         €</t>
  </si>
  <si>
    <t>SOMMANO LAVORI A CORPO €</t>
  </si>
  <si>
    <t>COSTO TOTALE DELLA MANODOPERA €</t>
  </si>
  <si>
    <t>IMPORTO TOTALE OFFERTO PER LAVORI A CORPO, 
(in cifre) €</t>
  </si>
  <si>
    <t>pari al ribasso (in cifre) del</t>
  </si>
  <si>
    <t>%</t>
  </si>
</sst>
</file>

<file path=xl/styles.xml><?xml version="1.0" encoding="utf-8"?>
<styleSheet xmlns="http://schemas.openxmlformats.org/spreadsheetml/2006/main">
  <numFmts count="6">
    <numFmt numFmtId="164" formatCode="General"/>
    <numFmt numFmtId="165" formatCode="#,##0.00"/>
    <numFmt numFmtId="166" formatCode="@"/>
    <numFmt numFmtId="167" formatCode="#,##0"/>
    <numFmt numFmtId="168" formatCode="#,##0.000"/>
    <numFmt numFmtId="169" formatCode="0.00"/>
  </numFmts>
  <fonts count="16">
    <font>
      <sz val="10"/>
      <name val="Arial"/>
      <family val="2"/>
    </font>
    <font>
      <sz val="16"/>
      <color indexed="10"/>
      <name val="Arial"/>
      <family val="2"/>
    </font>
    <font>
      <b/>
      <sz val="12"/>
      <name val="Arial"/>
      <family val="2"/>
    </font>
    <font>
      <b/>
      <sz val="10"/>
      <name val="Arial"/>
      <family val="2"/>
    </font>
    <font>
      <b/>
      <sz val="8"/>
      <name val="Arial"/>
      <family val="2"/>
    </font>
    <font>
      <b/>
      <sz val="9"/>
      <name val="Arial"/>
      <family val="2"/>
    </font>
    <font>
      <b/>
      <sz val="9"/>
      <color indexed="12"/>
      <name val="Arial"/>
      <family val="2"/>
    </font>
    <font>
      <b/>
      <sz val="9"/>
      <name val="Palatino Linotype"/>
      <family val="1"/>
    </font>
    <font>
      <sz val="8"/>
      <name val="Arial"/>
      <family val="2"/>
    </font>
    <font>
      <b/>
      <sz val="12"/>
      <name val="Tahoma"/>
      <family val="2"/>
    </font>
    <font>
      <sz val="10"/>
      <color indexed="10"/>
      <name val="Arial"/>
      <family val="2"/>
    </font>
    <font>
      <b/>
      <sz val="10"/>
      <name val="Tahoma"/>
      <family val="2"/>
    </font>
    <font>
      <sz val="8"/>
      <name val="Palatino Linotype"/>
      <family val="1"/>
    </font>
    <font>
      <b/>
      <sz val="11"/>
      <name val="Tahoma"/>
      <family val="2"/>
    </font>
    <font>
      <b/>
      <sz val="11"/>
      <name val="Arial"/>
      <family val="2"/>
    </font>
    <font>
      <b/>
      <sz val="8"/>
      <name val="Tahoma"/>
      <family val="2"/>
    </font>
  </fonts>
  <fills count="4">
    <fill>
      <patternFill/>
    </fill>
    <fill>
      <patternFill patternType="gray125"/>
    </fill>
    <fill>
      <patternFill patternType="solid">
        <fgColor indexed="9"/>
        <bgColor indexed="64"/>
      </patternFill>
    </fill>
    <fill>
      <patternFill patternType="solid">
        <fgColor indexed="55"/>
        <bgColor indexed="64"/>
      </patternFill>
    </fill>
  </fills>
  <borders count="19">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30">
    <xf numFmtId="164" fontId="0" fillId="0" borderId="0" xfId="0" applyAlignment="1">
      <alignment/>
    </xf>
    <xf numFmtId="164" fontId="0" fillId="0" borderId="1" xfId="0" applyBorder="1" applyAlignment="1">
      <alignment/>
    </xf>
    <xf numFmtId="164" fontId="0" fillId="0" borderId="1" xfId="0" applyFont="1" applyBorder="1" applyAlignment="1">
      <alignment horizontal="justify" vertical="top" wrapText="1"/>
    </xf>
    <xf numFmtId="164" fontId="0" fillId="0" borderId="1" xfId="0" applyFont="1" applyBorder="1" applyAlignment="1">
      <alignment horizontal="center" wrapText="1"/>
    </xf>
    <xf numFmtId="165" fontId="0" fillId="0" borderId="1" xfId="0" applyNumberFormat="1" applyBorder="1" applyAlignment="1">
      <alignment horizontal="center" wrapText="1"/>
    </xf>
    <xf numFmtId="165" fontId="0" fillId="0" borderId="1" xfId="0" applyNumberFormat="1" applyBorder="1" applyAlignment="1">
      <alignment/>
    </xf>
    <xf numFmtId="165" fontId="0" fillId="0" borderId="1" xfId="0" applyNumberFormat="1" applyBorder="1" applyAlignment="1">
      <alignment horizontal="right"/>
    </xf>
    <xf numFmtId="166" fontId="1" fillId="0" borderId="1" xfId="0" applyNumberFormat="1" applyFont="1" applyBorder="1" applyAlignment="1">
      <alignment/>
    </xf>
    <xf numFmtId="167" fontId="1" fillId="0" borderId="1" xfId="0" applyNumberFormat="1" applyFont="1" applyBorder="1" applyAlignment="1">
      <alignment/>
    </xf>
    <xf numFmtId="165" fontId="1" fillId="0" borderId="1" xfId="0" applyNumberFormat="1" applyFont="1" applyBorder="1" applyAlignment="1">
      <alignment/>
    </xf>
    <xf numFmtId="165" fontId="0" fillId="0" borderId="1" xfId="0" applyNumberFormat="1" applyBorder="1" applyAlignment="1">
      <alignment/>
    </xf>
    <xf numFmtId="164" fontId="0" fillId="0" borderId="1" xfId="0" applyNumberFormat="1" applyBorder="1" applyAlignment="1">
      <alignment horizontal="justify" vertical="top" wrapText="1"/>
    </xf>
    <xf numFmtId="164" fontId="0" fillId="0" borderId="0" xfId="0" applyBorder="1" applyAlignment="1">
      <alignment/>
    </xf>
    <xf numFmtId="164" fontId="0" fillId="0" borderId="0" xfId="0" applyFont="1" applyBorder="1" applyAlignment="1">
      <alignment horizontal="justify" vertical="top" wrapText="1"/>
    </xf>
    <xf numFmtId="164" fontId="0" fillId="0" borderId="0" xfId="0" applyFont="1" applyBorder="1" applyAlignment="1">
      <alignment horizontal="center" wrapText="1"/>
    </xf>
    <xf numFmtId="165" fontId="0" fillId="0" borderId="0" xfId="0" applyNumberFormat="1" applyBorder="1" applyAlignment="1">
      <alignment horizontal="center" wrapText="1"/>
    </xf>
    <xf numFmtId="165" fontId="0" fillId="0" borderId="0" xfId="0" applyNumberFormat="1" applyBorder="1" applyAlignment="1">
      <alignment/>
    </xf>
    <xf numFmtId="165" fontId="0" fillId="0" borderId="0" xfId="0" applyNumberFormat="1" applyBorder="1" applyAlignment="1">
      <alignment horizontal="right"/>
    </xf>
    <xf numFmtId="166" fontId="1" fillId="0" borderId="0" xfId="0" applyNumberFormat="1" applyFont="1" applyBorder="1" applyAlignment="1">
      <alignment/>
    </xf>
    <xf numFmtId="167" fontId="1" fillId="0" borderId="0" xfId="0" applyNumberFormat="1" applyFont="1" applyBorder="1" applyAlignment="1">
      <alignment/>
    </xf>
    <xf numFmtId="165" fontId="1" fillId="0" borderId="0" xfId="0" applyNumberFormat="1" applyFont="1" applyBorder="1" applyAlignment="1">
      <alignment/>
    </xf>
    <xf numFmtId="165" fontId="0" fillId="0" borderId="0" xfId="0" applyNumberFormat="1" applyBorder="1" applyAlignment="1">
      <alignment/>
    </xf>
    <xf numFmtId="164" fontId="0" fillId="0" borderId="0" xfId="0" applyNumberFormat="1" applyBorder="1" applyAlignment="1">
      <alignment horizontal="justify" vertical="top" wrapText="1"/>
    </xf>
    <xf numFmtId="164" fontId="0" fillId="0" borderId="2" xfId="0" applyBorder="1" applyAlignment="1">
      <alignment/>
    </xf>
    <xf numFmtId="164" fontId="2" fillId="0" borderId="3" xfId="0" applyFont="1" applyFill="1" applyBorder="1" applyAlignment="1">
      <alignment horizontal="center" vertical="center"/>
    </xf>
    <xf numFmtId="164" fontId="2" fillId="0" borderId="4" xfId="0" applyFont="1" applyFill="1" applyBorder="1" applyAlignment="1">
      <alignment horizontal="center" vertical="center"/>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center"/>
    </xf>
    <xf numFmtId="164" fontId="2" fillId="0" borderId="5" xfId="0" applyFont="1" applyFill="1" applyBorder="1" applyAlignment="1">
      <alignment horizontal="center" vertical="center"/>
    </xf>
    <xf numFmtId="164" fontId="2" fillId="0" borderId="6" xfId="0" applyFont="1" applyBorder="1" applyAlignment="1">
      <alignment horizontal="center"/>
    </xf>
    <xf numFmtId="165" fontId="2" fillId="0" borderId="4" xfId="0" applyNumberFormat="1" applyFont="1" applyBorder="1" applyAlignment="1">
      <alignment horizontal="center"/>
    </xf>
    <xf numFmtId="164" fontId="2" fillId="0" borderId="5" xfId="0" applyNumberFormat="1" applyFont="1" applyBorder="1" applyAlignment="1">
      <alignment horizontal="center" vertical="top" wrapText="1"/>
    </xf>
    <xf numFmtId="164" fontId="0" fillId="0" borderId="7" xfId="0" applyBorder="1" applyAlignment="1">
      <alignment/>
    </xf>
    <xf numFmtId="164" fontId="3" fillId="0" borderId="8" xfId="0" applyFont="1" applyFill="1" applyBorder="1" applyAlignment="1">
      <alignment horizontal="center" vertical="center" wrapText="1"/>
    </xf>
    <xf numFmtId="164" fontId="2" fillId="0" borderId="9" xfId="0" applyNumberFormat="1" applyFont="1" applyBorder="1" applyAlignment="1">
      <alignment horizontal="center" vertical="center" wrapText="1"/>
    </xf>
    <xf numFmtId="164" fontId="3" fillId="0" borderId="1" xfId="0" applyFont="1" applyBorder="1" applyAlignment="1">
      <alignment horizontal="center" vertical="center" wrapText="1"/>
    </xf>
    <xf numFmtId="165" fontId="3" fillId="0" borderId="1" xfId="0" applyNumberFormat="1" applyFont="1" applyBorder="1" applyAlignment="1">
      <alignment horizontal="center" vertical="center" wrapText="1"/>
    </xf>
    <xf numFmtId="165" fontId="4" fillId="0" borderId="1" xfId="0" applyNumberFormat="1" applyFont="1" applyFill="1" applyBorder="1" applyAlignment="1">
      <alignment horizontal="center" wrapText="1"/>
    </xf>
    <xf numFmtId="165" fontId="4" fillId="0" borderId="10" xfId="0" applyNumberFormat="1" applyFont="1" applyFill="1" applyBorder="1" applyAlignment="1">
      <alignment horizontal="center" vertical="center" wrapText="1"/>
    </xf>
    <xf numFmtId="168" fontId="5" fillId="0" borderId="7" xfId="0" applyNumberFormat="1" applyFont="1" applyFill="1" applyBorder="1" applyAlignment="1">
      <alignment horizontal="center" vertical="center" wrapText="1"/>
    </xf>
    <xf numFmtId="165" fontId="5" fillId="0" borderId="2" xfId="0" applyNumberFormat="1" applyFont="1" applyBorder="1" applyAlignment="1">
      <alignment horizontal="distributed"/>
    </xf>
    <xf numFmtId="164" fontId="5" fillId="0" borderId="11" xfId="0" applyNumberFormat="1" applyFont="1" applyFill="1" applyBorder="1" applyAlignment="1">
      <alignment horizontal="center" vertical="center" wrapText="1"/>
    </xf>
    <xf numFmtId="168" fontId="7" fillId="0" borderId="1" xfId="0" applyNumberFormat="1" applyFont="1" applyFill="1" applyBorder="1" applyAlignment="1">
      <alignment vertical="center" wrapText="1"/>
    </xf>
    <xf numFmtId="164" fontId="0" fillId="0" borderId="12" xfId="0" applyBorder="1" applyAlignment="1">
      <alignment/>
    </xf>
    <xf numFmtId="164" fontId="0" fillId="0" borderId="9" xfId="0" applyBorder="1" applyAlignment="1">
      <alignment/>
    </xf>
    <xf numFmtId="165" fontId="3" fillId="2" borderId="1" xfId="0" applyNumberFormat="1" applyFont="1" applyFill="1" applyBorder="1" applyAlignment="1">
      <alignment horizontal="center" wrapText="1"/>
    </xf>
    <xf numFmtId="165" fontId="8" fillId="0" borderId="11" xfId="0" applyNumberFormat="1" applyFont="1" applyFill="1" applyBorder="1" applyAlignment="1">
      <alignment horizontal="center" vertical="center" wrapText="1"/>
    </xf>
    <xf numFmtId="164" fontId="0" fillId="0" borderId="8" xfId="0" applyNumberFormat="1" applyFont="1" applyFill="1" applyBorder="1" applyAlignment="1">
      <alignment horizontal="center" vertical="center" wrapText="1"/>
    </xf>
    <xf numFmtId="164" fontId="9" fillId="0" borderId="1" xfId="0" applyNumberFormat="1" applyFont="1" applyBorder="1" applyAlignment="1">
      <alignment horizontal="center" vertical="top" wrapText="1"/>
    </xf>
    <xf numFmtId="165" fontId="0" fillId="0" borderId="1" xfId="0" applyNumberFormat="1" applyBorder="1" applyAlignment="1">
      <alignment horizontal="right" wrapText="1"/>
    </xf>
    <xf numFmtId="165" fontId="0" fillId="0" borderId="11" xfId="0" applyNumberFormat="1" applyBorder="1" applyAlignment="1">
      <alignment horizontal="right" wrapText="1"/>
    </xf>
    <xf numFmtId="166" fontId="10" fillId="0" borderId="7" xfId="0" applyNumberFormat="1" applyFont="1" applyBorder="1" applyAlignment="1">
      <alignment/>
    </xf>
    <xf numFmtId="167" fontId="10" fillId="0" borderId="1" xfId="0" applyNumberFormat="1" applyFont="1" applyBorder="1" applyAlignment="1">
      <alignment/>
    </xf>
    <xf numFmtId="165" fontId="10" fillId="0" borderId="1" xfId="0" applyNumberFormat="1" applyFont="1" applyBorder="1" applyAlignment="1">
      <alignment/>
    </xf>
    <xf numFmtId="165" fontId="0" fillId="0" borderId="1" xfId="0" applyNumberFormat="1" applyFont="1" applyBorder="1" applyAlignment="1">
      <alignment wrapText="1"/>
    </xf>
    <xf numFmtId="165" fontId="0" fillId="0" borderId="1" xfId="0" applyNumberFormat="1" applyFont="1" applyBorder="1" applyAlignment="1">
      <alignment/>
    </xf>
    <xf numFmtId="166" fontId="0" fillId="0" borderId="11" xfId="0" applyNumberFormat="1" applyBorder="1" applyAlignment="1">
      <alignment horizontal="justify" vertical="top" wrapText="1"/>
    </xf>
    <xf numFmtId="164" fontId="0" fillId="0" borderId="1" xfId="0" applyNumberFormat="1" applyFont="1" applyBorder="1" applyAlignment="1">
      <alignment horizontal="justify" vertical="top" wrapText="1"/>
    </xf>
    <xf numFmtId="169" fontId="0" fillId="0" borderId="1" xfId="0" applyNumberFormat="1" applyFont="1" applyBorder="1" applyAlignment="1">
      <alignment horizontal="center" wrapText="1"/>
    </xf>
    <xf numFmtId="165" fontId="11" fillId="2" borderId="1" xfId="0" applyNumberFormat="1" applyFont="1" applyFill="1" applyBorder="1" applyAlignment="1" applyProtection="1">
      <alignment horizontal="center" wrapText="1"/>
      <protection locked="0"/>
    </xf>
    <xf numFmtId="165" fontId="0" fillId="0" borderId="11" xfId="0" applyNumberFormat="1" applyBorder="1" applyAlignment="1">
      <alignment horizontal="center" wrapText="1"/>
    </xf>
    <xf numFmtId="166" fontId="0" fillId="0" borderId="7" xfId="0" applyNumberFormat="1" applyFont="1" applyBorder="1" applyAlignment="1">
      <alignment horizontal="center" vertical="top" wrapText="1"/>
    </xf>
    <xf numFmtId="167" fontId="0" fillId="0" borderId="1" xfId="0" applyNumberFormat="1" applyFont="1" applyBorder="1" applyAlignment="1">
      <alignment horizontal="center" vertical="top" wrapText="1"/>
    </xf>
    <xf numFmtId="165" fontId="0" fillId="0" borderId="1" xfId="0" applyNumberFormat="1" applyFont="1" applyBorder="1" applyAlignment="1">
      <alignment horizontal="center" vertical="top" wrapText="1"/>
    </xf>
    <xf numFmtId="165" fontId="0" fillId="0" borderId="1" xfId="0" applyNumberFormat="1" applyFont="1" applyBorder="1" applyAlignment="1">
      <alignment horizontal="center" vertical="center" wrapText="1"/>
    </xf>
    <xf numFmtId="166" fontId="0" fillId="0" borderId="11" xfId="0" applyNumberFormat="1" applyFont="1" applyBorder="1" applyAlignment="1" applyProtection="1">
      <alignment horizontal="center" wrapText="1"/>
      <protection locked="0"/>
    </xf>
    <xf numFmtId="164" fontId="12" fillId="0" borderId="7" xfId="0" applyNumberFormat="1" applyFont="1" applyFill="1" applyBorder="1" applyAlignment="1">
      <alignment vertical="top" wrapText="1"/>
    </xf>
    <xf numFmtId="166" fontId="0" fillId="0" borderId="13" xfId="0" applyNumberFormat="1" applyFont="1" applyBorder="1" applyAlignment="1" applyProtection="1">
      <alignment horizontal="center" wrapText="1"/>
      <protection locked="0"/>
    </xf>
    <xf numFmtId="167" fontId="0" fillId="0" borderId="1" xfId="0" applyNumberFormat="1" applyFont="1" applyBorder="1" applyAlignment="1" applyProtection="1">
      <alignment wrapText="1"/>
      <protection locked="0"/>
    </xf>
    <xf numFmtId="165" fontId="0" fillId="0" borderId="1" xfId="0" applyNumberFormat="1" applyFont="1" applyBorder="1" applyAlignment="1" applyProtection="1">
      <alignment wrapText="1"/>
      <protection locked="0"/>
    </xf>
    <xf numFmtId="164" fontId="0" fillId="0" borderId="1" xfId="0" applyNumberFormat="1" applyFont="1" applyBorder="1" applyAlignment="1">
      <alignment horizontal="center" wrapText="1"/>
    </xf>
    <xf numFmtId="164" fontId="0" fillId="0" borderId="7" xfId="0" applyBorder="1" applyAlignment="1">
      <alignment vertical="top" wrapText="1"/>
    </xf>
    <xf numFmtId="164" fontId="3" fillId="0" borderId="8" xfId="0" applyNumberFormat="1" applyFont="1" applyFill="1" applyBorder="1" applyAlignment="1">
      <alignment horizontal="center" vertical="center" wrapText="1"/>
    </xf>
    <xf numFmtId="169" fontId="13" fillId="0" borderId="1" xfId="0" applyNumberFormat="1" applyFont="1" applyFill="1" applyBorder="1" applyAlignment="1">
      <alignment horizontal="right" wrapText="1"/>
    </xf>
    <xf numFmtId="164" fontId="0" fillId="3" borderId="1" xfId="0" applyNumberFormat="1" applyFont="1" applyFill="1" applyBorder="1" applyAlignment="1">
      <alignment horizontal="center" wrapText="1"/>
    </xf>
    <xf numFmtId="165" fontId="0" fillId="3" borderId="1" xfId="0" applyNumberFormat="1" applyFill="1" applyBorder="1" applyAlignment="1">
      <alignment horizontal="center" wrapText="1"/>
    </xf>
    <xf numFmtId="165" fontId="0" fillId="3" borderId="1" xfId="0" applyNumberFormat="1" applyFill="1" applyBorder="1" applyAlignment="1">
      <alignment horizontal="right" wrapText="1"/>
    </xf>
    <xf numFmtId="165" fontId="14" fillId="0" borderId="11" xfId="0" applyNumberFormat="1" applyFont="1" applyFill="1" applyBorder="1" applyAlignment="1">
      <alignment horizontal="right" wrapText="1"/>
    </xf>
    <xf numFmtId="166" fontId="10" fillId="3" borderId="7" xfId="0" applyNumberFormat="1" applyFont="1" applyFill="1" applyBorder="1" applyAlignment="1">
      <alignment/>
    </xf>
    <xf numFmtId="167" fontId="10" fillId="3" borderId="1" xfId="0" applyNumberFormat="1" applyFont="1" applyFill="1" applyBorder="1" applyAlignment="1">
      <alignment/>
    </xf>
    <xf numFmtId="165" fontId="10" fillId="3" borderId="1" xfId="0" applyNumberFormat="1" applyFont="1" applyFill="1" applyBorder="1" applyAlignment="1">
      <alignment/>
    </xf>
    <xf numFmtId="164" fontId="10" fillId="3" borderId="1" xfId="0" applyNumberFormat="1" applyFont="1" applyFill="1" applyBorder="1" applyAlignment="1">
      <alignment/>
    </xf>
    <xf numFmtId="165" fontId="3" fillId="0" borderId="1" xfId="0" applyNumberFormat="1" applyFont="1" applyFill="1" applyBorder="1" applyAlignment="1">
      <alignment/>
    </xf>
    <xf numFmtId="164" fontId="0" fillId="0" borderId="1" xfId="0" applyNumberFormat="1" applyFont="1" applyFill="1" applyBorder="1" applyAlignment="1">
      <alignment horizontal="center" wrapText="1"/>
    </xf>
    <xf numFmtId="165" fontId="0" fillId="0" borderId="1" xfId="0" applyNumberFormat="1" applyFill="1" applyBorder="1" applyAlignment="1">
      <alignment horizontal="center" wrapText="1"/>
    </xf>
    <xf numFmtId="165" fontId="0" fillId="0" borderId="1" xfId="0" applyNumberFormat="1" applyFill="1" applyBorder="1" applyAlignment="1">
      <alignment horizontal="right" wrapText="1"/>
    </xf>
    <xf numFmtId="166" fontId="10" fillId="0" borderId="7" xfId="0" applyNumberFormat="1" applyFont="1" applyFill="1" applyBorder="1" applyAlignment="1">
      <alignment/>
    </xf>
    <xf numFmtId="167" fontId="10" fillId="0" borderId="1" xfId="0" applyNumberFormat="1" applyFont="1" applyFill="1" applyBorder="1" applyAlignment="1">
      <alignment/>
    </xf>
    <xf numFmtId="165" fontId="10" fillId="0" borderId="1" xfId="0" applyNumberFormat="1" applyFont="1" applyFill="1" applyBorder="1" applyAlignment="1">
      <alignment/>
    </xf>
    <xf numFmtId="164" fontId="10" fillId="0" borderId="1" xfId="0" applyNumberFormat="1" applyFont="1" applyFill="1" applyBorder="1" applyAlignment="1">
      <alignment/>
    </xf>
    <xf numFmtId="164" fontId="0" fillId="0" borderId="1" xfId="0" applyNumberFormat="1" applyFont="1" applyFill="1" applyBorder="1" applyAlignment="1">
      <alignment/>
    </xf>
    <xf numFmtId="166" fontId="0" fillId="0" borderId="11" xfId="0" applyNumberFormat="1" applyFill="1" applyBorder="1" applyAlignment="1">
      <alignment horizontal="justify" vertical="top" wrapText="1"/>
    </xf>
    <xf numFmtId="164" fontId="0" fillId="3" borderId="8" xfId="0" applyNumberFormat="1" applyFill="1" applyBorder="1" applyAlignment="1">
      <alignment horizontal="center" vertical="center" wrapText="1"/>
    </xf>
    <xf numFmtId="169" fontId="0" fillId="3" borderId="1" xfId="0" applyNumberFormat="1" applyFont="1" applyFill="1" applyBorder="1" applyAlignment="1">
      <alignment horizontal="right" vertical="top" wrapText="1"/>
    </xf>
    <xf numFmtId="164" fontId="0" fillId="3" borderId="11" xfId="0" applyNumberFormat="1" applyFill="1" applyBorder="1" applyAlignment="1">
      <alignment horizontal="right" wrapText="1"/>
    </xf>
    <xf numFmtId="165" fontId="0" fillId="3" borderId="1" xfId="0" applyNumberFormat="1" applyFont="1" applyFill="1" applyBorder="1" applyAlignment="1">
      <alignment/>
    </xf>
    <xf numFmtId="166" fontId="0" fillId="3" borderId="11" xfId="0" applyNumberFormat="1" applyFill="1" applyBorder="1" applyAlignment="1">
      <alignment horizontal="justify" vertical="top" wrapText="1"/>
    </xf>
    <xf numFmtId="164" fontId="0" fillId="0" borderId="8" xfId="0" applyNumberFormat="1" applyFill="1" applyBorder="1" applyAlignment="1">
      <alignment horizontal="center" vertical="center" wrapText="1"/>
    </xf>
    <xf numFmtId="169" fontId="0" fillId="0" borderId="1" xfId="0" applyNumberFormat="1" applyFont="1" applyFill="1" applyBorder="1" applyAlignment="1">
      <alignment horizontal="right" vertical="top" wrapText="1"/>
    </xf>
    <xf numFmtId="164" fontId="0" fillId="0" borderId="11" xfId="0" applyNumberFormat="1" applyFill="1" applyBorder="1" applyAlignment="1">
      <alignment horizontal="right" wrapText="1"/>
    </xf>
    <xf numFmtId="164" fontId="0" fillId="0" borderId="14" xfId="0" applyNumberFormat="1" applyBorder="1" applyAlignment="1">
      <alignment/>
    </xf>
    <xf numFmtId="164" fontId="9" fillId="3" borderId="15" xfId="0" applyNumberFormat="1" applyFont="1" applyFill="1" applyBorder="1" applyAlignment="1">
      <alignment horizontal="center" vertical="top" wrapText="1"/>
    </xf>
    <xf numFmtId="164" fontId="15" fillId="3" borderId="15" xfId="0" applyNumberFormat="1" applyFont="1" applyFill="1" applyBorder="1" applyAlignment="1">
      <alignment horizontal="center" wrapText="1"/>
    </xf>
    <xf numFmtId="165" fontId="0" fillId="3" borderId="15" xfId="0" applyNumberFormat="1" applyFill="1" applyBorder="1" applyAlignment="1">
      <alignment horizontal="center" wrapText="1"/>
    </xf>
    <xf numFmtId="165" fontId="0" fillId="3" borderId="15" xfId="0" applyNumberFormat="1" applyFill="1" applyBorder="1" applyAlignment="1">
      <alignment horizontal="right" wrapText="1"/>
    </xf>
    <xf numFmtId="164" fontId="2" fillId="3" borderId="16" xfId="0" applyNumberFormat="1" applyFont="1" applyFill="1" applyBorder="1" applyAlignment="1">
      <alignment horizontal="right" wrapText="1"/>
    </xf>
    <xf numFmtId="166" fontId="1" fillId="3" borderId="17" xfId="0" applyNumberFormat="1" applyFont="1" applyFill="1" applyBorder="1" applyAlignment="1">
      <alignment/>
    </xf>
    <xf numFmtId="167" fontId="1" fillId="3" borderId="15" xfId="0" applyNumberFormat="1" applyFont="1" applyFill="1" applyBorder="1" applyAlignment="1">
      <alignment/>
    </xf>
    <xf numFmtId="165" fontId="1" fillId="3" borderId="15" xfId="0" applyNumberFormat="1" applyFont="1" applyFill="1" applyBorder="1" applyAlignment="1">
      <alignment/>
    </xf>
    <xf numFmtId="165" fontId="10" fillId="3" borderId="15" xfId="0" applyNumberFormat="1" applyFont="1" applyFill="1" applyBorder="1" applyAlignment="1">
      <alignment/>
    </xf>
    <xf numFmtId="164" fontId="1" fillId="3" borderId="15" xfId="0" applyNumberFormat="1" applyFont="1" applyFill="1" applyBorder="1" applyAlignment="1">
      <alignment/>
    </xf>
    <xf numFmtId="165" fontId="0" fillId="3" borderId="15" xfId="0" applyNumberFormat="1" applyFill="1" applyBorder="1" applyAlignment="1">
      <alignment/>
    </xf>
    <xf numFmtId="164" fontId="0" fillId="3" borderId="16" xfId="0" applyNumberFormat="1" applyFill="1" applyBorder="1" applyAlignment="1">
      <alignment horizontal="justify" vertical="top" wrapText="1"/>
    </xf>
    <xf numFmtId="169" fontId="9" fillId="0" borderId="0" xfId="0" applyNumberFormat="1" applyFont="1" applyBorder="1" applyAlignment="1">
      <alignment horizontal="right" wrapText="1"/>
    </xf>
    <xf numFmtId="164" fontId="0" fillId="3" borderId="2" xfId="0" applyNumberFormat="1" applyFont="1" applyFill="1" applyBorder="1" applyAlignment="1" applyProtection="1">
      <alignment horizontal="center"/>
      <protection/>
    </xf>
    <xf numFmtId="165" fontId="0" fillId="3" borderId="2" xfId="0" applyNumberFormat="1" applyFill="1" applyBorder="1" applyAlignment="1">
      <alignment horizontal="center" wrapText="1"/>
    </xf>
    <xf numFmtId="165" fontId="0" fillId="3" borderId="2" xfId="0" applyNumberFormat="1" applyFill="1" applyBorder="1" applyAlignment="1">
      <alignment/>
    </xf>
    <xf numFmtId="165" fontId="2" fillId="0" borderId="18" xfId="0" applyNumberFormat="1" applyFont="1" applyBorder="1" applyAlignment="1">
      <alignment horizontal="right" wrapText="1"/>
    </xf>
    <xf numFmtId="166" fontId="1" fillId="3" borderId="0" xfId="0" applyNumberFormat="1" applyFont="1" applyFill="1" applyBorder="1" applyAlignment="1">
      <alignment/>
    </xf>
    <xf numFmtId="167" fontId="1" fillId="3" borderId="0" xfId="0" applyNumberFormat="1" applyFont="1" applyFill="1" applyBorder="1" applyAlignment="1">
      <alignment/>
    </xf>
    <xf numFmtId="165" fontId="2" fillId="0" borderId="18" xfId="0" applyNumberFormat="1" applyFont="1" applyFill="1" applyBorder="1" applyAlignment="1">
      <alignment/>
    </xf>
    <xf numFmtId="164" fontId="0" fillId="3" borderId="0" xfId="0" applyNumberFormat="1" applyFill="1" applyBorder="1" applyAlignment="1">
      <alignment horizontal="justify" vertical="top" wrapText="1"/>
    </xf>
    <xf numFmtId="165" fontId="10" fillId="0" borderId="0" xfId="0" applyNumberFormat="1" applyFont="1" applyFill="1" applyBorder="1" applyAlignment="1">
      <alignment/>
    </xf>
    <xf numFmtId="164" fontId="0" fillId="0" borderId="0" xfId="0" applyNumberFormat="1" applyFont="1" applyFill="1" applyBorder="1" applyAlignment="1" applyProtection="1">
      <alignment horizontal="center"/>
      <protection/>
    </xf>
    <xf numFmtId="165" fontId="2" fillId="0" borderId="0" xfId="0" applyNumberFormat="1" applyFont="1" applyBorder="1" applyAlignment="1">
      <alignment horizontal="right" wrapText="1"/>
    </xf>
    <xf numFmtId="165" fontId="2" fillId="0" borderId="0" xfId="0" applyNumberFormat="1" applyFont="1" applyBorder="1" applyAlignment="1">
      <alignment horizontal="center" wrapText="1"/>
    </xf>
    <xf numFmtId="165" fontId="0" fillId="0" borderId="0" xfId="0" applyNumberFormat="1" applyFont="1" applyFill="1" applyBorder="1" applyAlignment="1">
      <alignment horizontal="center" vertical="top" wrapText="1"/>
    </xf>
    <xf numFmtId="165" fontId="0" fillId="0" borderId="0" xfId="0" applyNumberFormat="1" applyFont="1" applyFill="1" applyBorder="1" applyAlignment="1">
      <alignment wrapText="1"/>
    </xf>
    <xf numFmtId="168" fontId="2" fillId="0" borderId="2" xfId="0" applyNumberFormat="1" applyFont="1" applyBorder="1" applyAlignment="1">
      <alignment horizontal="center" wrapText="1"/>
    </xf>
    <xf numFmtId="165" fontId="9" fillId="0" borderId="0" xfId="0" applyNumberFormat="1"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5">
    <dxf>
      <font>
        <b val="0"/>
        <i val="0"/>
        <sz val="8"/>
        <color rgb="FF000080"/>
      </font>
      <border/>
    </dxf>
    <dxf>
      <font>
        <b val="0"/>
        <i val="0"/>
        <sz val="8"/>
        <color rgb="FF0000FF"/>
      </font>
      <border/>
    </dxf>
    <dxf>
      <font>
        <b val="0"/>
        <i val="0"/>
        <sz val="8"/>
        <color rgb="FFFF0000"/>
      </font>
      <border/>
    </dxf>
    <dxf>
      <font>
        <b val="0"/>
        <i val="0"/>
        <sz val="8"/>
      </font>
      <border>
        <left>
          <color rgb="FF000000"/>
        </left>
        <right>
          <color rgb="FF000000"/>
        </right>
        <top style="thin">
          <color rgb="FF000000"/>
        </top>
        <bottom>
          <color rgb="FF000000"/>
        </bottom>
      </border>
    </dxf>
    <dxf>
      <font>
        <b val="0"/>
        <i val="0"/>
        <sz val="8"/>
      </font>
      <border>
        <left>
          <color rgb="FF000000"/>
        </left>
        <right>
          <color rgb="FF000000"/>
        </right>
        <top/>
        <bottom style="thin">
          <color rgb="FFFF00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Foglio1">
    <pageSetUpPr fitToPage="1"/>
  </sheetPr>
  <dimension ref="A1:IU89"/>
  <sheetViews>
    <sheetView tabSelected="1" view="pageBreakPreview" zoomScale="85" zoomScaleNormal="85" zoomScaleSheetLayoutView="85" workbookViewId="0" topLeftCell="A1">
      <pane ySplit="4" topLeftCell="A5" activePane="bottomLeft" state="frozen"/>
      <selection pane="topLeft" activeCell="A1" sqref="A1"/>
      <selection pane="bottomLeft" activeCell="F6" sqref="F6"/>
    </sheetView>
  </sheetViews>
  <sheetFormatPr defaultColWidth="8.00390625" defaultRowHeight="12.75"/>
  <cols>
    <col min="1" max="1" width="12.57421875" style="1" customWidth="1"/>
    <col min="2" max="2" width="67.57421875" style="2" customWidth="1"/>
    <col min="3" max="3" width="18.28125" style="3" customWidth="1"/>
    <col min="4" max="4" width="12.7109375" style="4" customWidth="1"/>
    <col min="5" max="5" width="13.140625" style="5" customWidth="1"/>
    <col min="6" max="6" width="22.28125" style="6" customWidth="1"/>
    <col min="7" max="7" width="18.57421875" style="7" customWidth="1"/>
    <col min="8" max="8" width="11.28125" style="8" customWidth="1"/>
    <col min="9" max="9" width="15.140625" style="9" customWidth="1"/>
    <col min="10" max="10" width="15.421875" style="9" customWidth="1"/>
    <col min="11" max="11" width="13.8515625" style="9" customWidth="1"/>
    <col min="12" max="12" width="24.28125" style="10" customWidth="1"/>
    <col min="13" max="13" width="42.140625" style="11" customWidth="1"/>
    <col min="14" max="243" width="9.00390625" style="1" customWidth="1"/>
    <col min="244" max="245" width="9.421875" style="1" customWidth="1"/>
    <col min="246" max="16384" width="9.00390625" style="1" customWidth="1"/>
  </cols>
  <sheetData>
    <row r="1" spans="1:33" s="23" customFormat="1" ht="20.25">
      <c r="A1" s="12"/>
      <c r="B1" s="13"/>
      <c r="C1" s="14"/>
      <c r="D1" s="15"/>
      <c r="E1" s="16"/>
      <c r="F1" s="17"/>
      <c r="G1" s="18"/>
      <c r="H1" s="19"/>
      <c r="I1" s="20"/>
      <c r="J1" s="20"/>
      <c r="K1" s="20"/>
      <c r="L1" s="21"/>
      <c r="M1" s="22"/>
      <c r="N1" s="1"/>
      <c r="O1" s="1"/>
      <c r="P1" s="1"/>
      <c r="Q1" s="1"/>
      <c r="R1" s="1"/>
      <c r="S1" s="1"/>
      <c r="T1" s="1"/>
      <c r="U1" s="1"/>
      <c r="V1" s="1"/>
      <c r="W1" s="1"/>
      <c r="X1" s="1"/>
      <c r="Y1" s="1"/>
      <c r="Z1" s="1"/>
      <c r="AA1" s="1"/>
      <c r="AB1" s="1"/>
      <c r="AC1" s="1"/>
      <c r="AD1" s="1"/>
      <c r="AE1" s="1"/>
      <c r="AF1" s="1"/>
      <c r="AG1" s="1"/>
    </row>
    <row r="2" spans="1:33" s="23" customFormat="1" ht="15.75">
      <c r="A2" s="24" t="s">
        <v>0</v>
      </c>
      <c r="B2" s="25" t="s">
        <v>1</v>
      </c>
      <c r="C2" s="25" t="s">
        <v>2</v>
      </c>
      <c r="D2" s="26" t="s">
        <v>3</v>
      </c>
      <c r="E2" s="27" t="s">
        <v>4</v>
      </c>
      <c r="F2" s="28" t="s">
        <v>5</v>
      </c>
      <c r="G2" s="29" t="s">
        <v>6</v>
      </c>
      <c r="H2" s="29"/>
      <c r="I2" s="29"/>
      <c r="J2" s="29"/>
      <c r="K2" s="29"/>
      <c r="L2" s="30" t="s">
        <v>7</v>
      </c>
      <c r="M2" s="31" t="s">
        <v>8</v>
      </c>
      <c r="N2" s="32"/>
      <c r="O2" s="1"/>
      <c r="P2" s="1"/>
      <c r="Q2" s="1"/>
      <c r="R2" s="1"/>
      <c r="S2" s="1"/>
      <c r="T2" s="1"/>
      <c r="U2" s="1"/>
      <c r="V2" s="1"/>
      <c r="W2" s="1"/>
      <c r="X2" s="1"/>
      <c r="Y2" s="1"/>
      <c r="Z2" s="1"/>
      <c r="AA2" s="1"/>
      <c r="AB2" s="1"/>
      <c r="AC2" s="1"/>
      <c r="AD2" s="1"/>
      <c r="AE2" s="1"/>
      <c r="AF2" s="1"/>
      <c r="AG2" s="1"/>
    </row>
    <row r="3" spans="1:34" s="44" customFormat="1" ht="22.5" customHeight="1">
      <c r="A3" s="33" t="s">
        <v>9</v>
      </c>
      <c r="B3" s="34" t="s">
        <v>10</v>
      </c>
      <c r="C3" s="35" t="s">
        <v>11</v>
      </c>
      <c r="D3" s="36" t="s">
        <v>12</v>
      </c>
      <c r="E3" s="37" t="s">
        <v>13</v>
      </c>
      <c r="F3" s="38" t="s">
        <v>14</v>
      </c>
      <c r="G3" s="39" t="s">
        <v>15</v>
      </c>
      <c r="H3" s="39"/>
      <c r="I3" s="39"/>
      <c r="J3" s="39"/>
      <c r="K3" s="39"/>
      <c r="L3" s="40" t="s">
        <v>16</v>
      </c>
      <c r="M3" s="41" t="s">
        <v>17</v>
      </c>
      <c r="N3" s="32"/>
      <c r="O3" s="1"/>
      <c r="P3" s="42"/>
      <c r="Q3" s="1"/>
      <c r="R3" s="1"/>
      <c r="S3" s="1"/>
      <c r="T3" s="1"/>
      <c r="U3" s="1"/>
      <c r="V3" s="1"/>
      <c r="W3" s="1"/>
      <c r="X3" s="1"/>
      <c r="Y3" s="1"/>
      <c r="Z3" s="1"/>
      <c r="AA3" s="1"/>
      <c r="AB3" s="1"/>
      <c r="AC3" s="1"/>
      <c r="AD3" s="1"/>
      <c r="AE3" s="1"/>
      <c r="AF3" s="1"/>
      <c r="AG3" s="1"/>
      <c r="AH3" s="43"/>
    </row>
    <row r="4" spans="1:34" ht="84" customHeight="1">
      <c r="A4" s="33"/>
      <c r="B4" s="34"/>
      <c r="C4" s="35"/>
      <c r="D4" s="36"/>
      <c r="E4" s="45" t="s">
        <v>18</v>
      </c>
      <c r="F4" s="46" t="s">
        <v>19</v>
      </c>
      <c r="G4" s="39"/>
      <c r="H4" s="39"/>
      <c r="I4" s="39"/>
      <c r="J4" s="39"/>
      <c r="K4" s="39"/>
      <c r="L4" s="40"/>
      <c r="M4" s="41"/>
      <c r="N4" s="32"/>
      <c r="P4" s="42"/>
      <c r="AH4" s="32"/>
    </row>
    <row r="5" spans="1:34" ht="15">
      <c r="A5" s="47"/>
      <c r="B5" s="48" t="s">
        <v>20</v>
      </c>
      <c r="E5" s="49"/>
      <c r="F5" s="50"/>
      <c r="G5" s="51"/>
      <c r="H5" s="52"/>
      <c r="I5" s="53"/>
      <c r="J5" s="54"/>
      <c r="K5" s="53"/>
      <c r="L5" s="55"/>
      <c r="M5" s="56"/>
      <c r="N5" s="32"/>
      <c r="Y5" s="10"/>
      <c r="AH5" s="32"/>
    </row>
    <row r="6" spans="1:34" ht="36.75" customHeight="1">
      <c r="A6" s="47" t="s">
        <v>21</v>
      </c>
      <c r="B6" s="57" t="s">
        <v>22</v>
      </c>
      <c r="C6" s="58" t="s">
        <v>23</v>
      </c>
      <c r="D6" s="4">
        <v>75656.6</v>
      </c>
      <c r="E6" s="59"/>
      <c r="F6" s="60">
        <f>ROUND(D6*E6,3)</f>
        <v>0</v>
      </c>
      <c r="G6" s="61" t="s">
        <v>24</v>
      </c>
      <c r="H6" s="62" t="s">
        <v>25</v>
      </c>
      <c r="I6" s="63" t="s">
        <v>26</v>
      </c>
      <c r="J6" s="63" t="s">
        <v>27</v>
      </c>
      <c r="K6" s="63" t="s">
        <v>28</v>
      </c>
      <c r="L6" s="64">
        <f>(K7+K8+K9+K10)*D6</f>
        <v>0</v>
      </c>
      <c r="M6" s="65"/>
      <c r="N6" s="66"/>
      <c r="Z6" s="10"/>
      <c r="AH6" s="32"/>
    </row>
    <row r="7" spans="1:34" ht="24.75" customHeight="1">
      <c r="A7" s="47"/>
      <c r="B7" s="57"/>
      <c r="C7" s="58"/>
      <c r="E7" s="59"/>
      <c r="F7" s="60"/>
      <c r="G7" s="67"/>
      <c r="H7" s="68"/>
      <c r="I7" s="69"/>
      <c r="J7" s="69"/>
      <c r="K7" s="54">
        <f aca="true" t="shared" si="0" ref="K7:K10">H7*I7*J7</f>
        <v>0</v>
      </c>
      <c r="L7" s="64"/>
      <c r="M7" s="65"/>
      <c r="N7" s="66"/>
      <c r="Z7" s="10"/>
      <c r="AH7" s="32"/>
    </row>
    <row r="8" spans="1:34" ht="24.75" customHeight="1">
      <c r="A8" s="47"/>
      <c r="B8" s="57"/>
      <c r="C8" s="58"/>
      <c r="E8" s="59"/>
      <c r="F8" s="60"/>
      <c r="G8" s="67"/>
      <c r="H8" s="68"/>
      <c r="I8" s="69"/>
      <c r="J8" s="69"/>
      <c r="K8" s="54">
        <f t="shared" si="0"/>
        <v>0</v>
      </c>
      <c r="L8" s="64"/>
      <c r="M8" s="65"/>
      <c r="N8" s="66"/>
      <c r="Z8" s="10"/>
      <c r="AH8" s="32"/>
    </row>
    <row r="9" spans="1:34" ht="24.75" customHeight="1">
      <c r="A9" s="47"/>
      <c r="B9" s="57"/>
      <c r="C9" s="58"/>
      <c r="E9" s="59"/>
      <c r="F9" s="60"/>
      <c r="G9" s="67"/>
      <c r="H9" s="68"/>
      <c r="I9" s="69"/>
      <c r="J9" s="69"/>
      <c r="K9" s="54">
        <f t="shared" si="0"/>
        <v>0</v>
      </c>
      <c r="L9" s="64"/>
      <c r="M9" s="65"/>
      <c r="N9" s="66"/>
      <c r="Z9" s="10"/>
      <c r="AH9" s="32"/>
    </row>
    <row r="10" spans="1:34" ht="24.75" customHeight="1">
      <c r="A10" s="47"/>
      <c r="B10" s="57"/>
      <c r="C10" s="58"/>
      <c r="E10" s="59"/>
      <c r="F10" s="60"/>
      <c r="G10" s="67"/>
      <c r="H10" s="68"/>
      <c r="I10" s="69"/>
      <c r="J10" s="69"/>
      <c r="K10" s="54">
        <f t="shared" si="0"/>
        <v>0</v>
      </c>
      <c r="L10" s="64"/>
      <c r="M10" s="65"/>
      <c r="N10" s="66"/>
      <c r="Z10" s="10"/>
      <c r="AH10" s="32"/>
    </row>
    <row r="11" spans="1:34" ht="36.75" customHeight="1">
      <c r="A11" s="47" t="s">
        <v>29</v>
      </c>
      <c r="B11" s="57" t="s">
        <v>30</v>
      </c>
      <c r="C11" s="58" t="s">
        <v>23</v>
      </c>
      <c r="D11" s="4">
        <f>412.5+1312.5</f>
        <v>1725</v>
      </c>
      <c r="E11" s="59"/>
      <c r="F11" s="60">
        <f>ROUND(D11*E11,3)</f>
        <v>0</v>
      </c>
      <c r="G11" s="61" t="s">
        <v>24</v>
      </c>
      <c r="H11" s="62" t="s">
        <v>25</v>
      </c>
      <c r="I11" s="63" t="s">
        <v>26</v>
      </c>
      <c r="J11" s="63" t="s">
        <v>27</v>
      </c>
      <c r="K11" s="63" t="s">
        <v>28</v>
      </c>
      <c r="L11" s="64">
        <f>(K12+K13+K14+K15)*D11</f>
        <v>0</v>
      </c>
      <c r="M11" s="65"/>
      <c r="N11" s="66"/>
      <c r="Z11" s="10"/>
      <c r="AH11" s="32"/>
    </row>
    <row r="12" spans="1:34" ht="24.75" customHeight="1">
      <c r="A12" s="47"/>
      <c r="B12" s="57"/>
      <c r="C12" s="58"/>
      <c r="E12" s="59"/>
      <c r="F12" s="60"/>
      <c r="G12" s="67"/>
      <c r="H12" s="68"/>
      <c r="I12" s="69"/>
      <c r="J12" s="69"/>
      <c r="K12" s="54">
        <f aca="true" t="shared" si="1" ref="K12:K15">H12*I12*J12</f>
        <v>0</v>
      </c>
      <c r="L12" s="64"/>
      <c r="M12" s="65"/>
      <c r="N12" s="66"/>
      <c r="Z12" s="10"/>
      <c r="AH12" s="32"/>
    </row>
    <row r="13" spans="1:34" ht="24.75" customHeight="1">
      <c r="A13" s="47"/>
      <c r="B13" s="57"/>
      <c r="C13" s="58"/>
      <c r="E13" s="59"/>
      <c r="F13" s="60"/>
      <c r="G13" s="67"/>
      <c r="H13" s="68"/>
      <c r="I13" s="69"/>
      <c r="J13" s="69"/>
      <c r="K13" s="54">
        <f t="shared" si="1"/>
        <v>0</v>
      </c>
      <c r="L13" s="64"/>
      <c r="M13" s="65"/>
      <c r="N13" s="66"/>
      <c r="Z13" s="10"/>
      <c r="AH13" s="32"/>
    </row>
    <row r="14" spans="1:34" ht="24.75" customHeight="1">
      <c r="A14" s="47"/>
      <c r="B14" s="57"/>
      <c r="C14" s="58"/>
      <c r="E14" s="59"/>
      <c r="F14" s="60"/>
      <c r="G14" s="67"/>
      <c r="H14" s="68"/>
      <c r="I14" s="69"/>
      <c r="J14" s="69"/>
      <c r="K14" s="54">
        <f t="shared" si="1"/>
        <v>0</v>
      </c>
      <c r="L14" s="64"/>
      <c r="M14" s="65"/>
      <c r="N14" s="66"/>
      <c r="Z14" s="10"/>
      <c r="AH14" s="32"/>
    </row>
    <row r="15" spans="1:34" ht="24.75" customHeight="1">
      <c r="A15" s="47"/>
      <c r="B15" s="57"/>
      <c r="C15" s="58"/>
      <c r="E15" s="59"/>
      <c r="F15" s="60"/>
      <c r="G15" s="67"/>
      <c r="H15" s="68"/>
      <c r="I15" s="69"/>
      <c r="J15" s="69"/>
      <c r="K15" s="54">
        <f t="shared" si="1"/>
        <v>0</v>
      </c>
      <c r="L15" s="64"/>
      <c r="M15" s="65"/>
      <c r="N15" s="66"/>
      <c r="Z15" s="10"/>
      <c r="AH15" s="32"/>
    </row>
    <row r="16" spans="1:34" ht="36.75" customHeight="1">
      <c r="A16" s="47" t="s">
        <v>31</v>
      </c>
      <c r="B16" s="57" t="s">
        <v>32</v>
      </c>
      <c r="C16" s="58" t="s">
        <v>33</v>
      </c>
      <c r="D16" s="4">
        <f>315.36+458.46</f>
        <v>773.8199999999999</v>
      </c>
      <c r="E16" s="59"/>
      <c r="F16" s="60">
        <f>ROUND(D16*E16,3)</f>
        <v>0</v>
      </c>
      <c r="G16" s="61" t="s">
        <v>24</v>
      </c>
      <c r="H16" s="62" t="s">
        <v>25</v>
      </c>
      <c r="I16" s="63" t="s">
        <v>26</v>
      </c>
      <c r="J16" s="63" t="s">
        <v>27</v>
      </c>
      <c r="K16" s="63" t="s">
        <v>28</v>
      </c>
      <c r="L16" s="64">
        <f>(K17+K18+K19+K20)*D16</f>
        <v>0</v>
      </c>
      <c r="M16" s="65"/>
      <c r="N16" s="66"/>
      <c r="Z16" s="10"/>
      <c r="AH16" s="32"/>
    </row>
    <row r="17" spans="1:34" ht="24.75" customHeight="1">
      <c r="A17" s="47"/>
      <c r="B17" s="57"/>
      <c r="C17" s="58"/>
      <c r="E17" s="59"/>
      <c r="F17" s="60"/>
      <c r="G17" s="67"/>
      <c r="H17" s="68"/>
      <c r="I17" s="69"/>
      <c r="J17" s="69"/>
      <c r="K17" s="54">
        <f aca="true" t="shared" si="2" ref="K17:K20">H17*I17*J17</f>
        <v>0</v>
      </c>
      <c r="L17" s="64"/>
      <c r="M17" s="65"/>
      <c r="N17" s="66"/>
      <c r="Z17" s="10"/>
      <c r="AH17" s="32"/>
    </row>
    <row r="18" spans="1:34" ht="24.75" customHeight="1">
      <c r="A18" s="47"/>
      <c r="B18" s="57"/>
      <c r="C18" s="58"/>
      <c r="E18" s="59"/>
      <c r="F18" s="60"/>
      <c r="G18" s="67"/>
      <c r="H18" s="68"/>
      <c r="I18" s="69"/>
      <c r="J18" s="69"/>
      <c r="K18" s="54">
        <f t="shared" si="2"/>
        <v>0</v>
      </c>
      <c r="L18" s="64"/>
      <c r="M18" s="65"/>
      <c r="N18" s="66"/>
      <c r="Z18" s="10"/>
      <c r="AH18" s="32"/>
    </row>
    <row r="19" spans="1:34" ht="24.75" customHeight="1">
      <c r="A19" s="47"/>
      <c r="B19" s="57"/>
      <c r="C19" s="58"/>
      <c r="E19" s="59"/>
      <c r="F19" s="60"/>
      <c r="G19" s="67"/>
      <c r="H19" s="68"/>
      <c r="I19" s="69"/>
      <c r="J19" s="69"/>
      <c r="K19" s="54">
        <f t="shared" si="2"/>
        <v>0</v>
      </c>
      <c r="L19" s="64"/>
      <c r="M19" s="65"/>
      <c r="N19" s="66"/>
      <c r="Z19" s="10"/>
      <c r="AH19" s="32"/>
    </row>
    <row r="20" spans="1:34" ht="24.75" customHeight="1">
      <c r="A20" s="47"/>
      <c r="B20" s="57"/>
      <c r="C20" s="58"/>
      <c r="E20" s="59"/>
      <c r="F20" s="60"/>
      <c r="G20" s="67"/>
      <c r="H20" s="68"/>
      <c r="I20" s="69"/>
      <c r="J20" s="69"/>
      <c r="K20" s="54">
        <f t="shared" si="2"/>
        <v>0</v>
      </c>
      <c r="L20" s="64"/>
      <c r="M20" s="65"/>
      <c r="N20" s="66"/>
      <c r="Z20" s="10"/>
      <c r="AH20" s="32"/>
    </row>
    <row r="21" spans="1:34" ht="36.75" customHeight="1">
      <c r="A21" s="47" t="s">
        <v>34</v>
      </c>
      <c r="B21" s="57" t="s">
        <v>35</v>
      </c>
      <c r="C21" s="70" t="s">
        <v>36</v>
      </c>
      <c r="D21" s="4">
        <v>2</v>
      </c>
      <c r="E21" s="59"/>
      <c r="F21" s="60">
        <f>ROUND(D21*E21,3)</f>
        <v>0</v>
      </c>
      <c r="G21" s="61" t="s">
        <v>24</v>
      </c>
      <c r="H21" s="62" t="s">
        <v>25</v>
      </c>
      <c r="I21" s="63" t="s">
        <v>26</v>
      </c>
      <c r="J21" s="63" t="s">
        <v>27</v>
      </c>
      <c r="K21" s="63" t="s">
        <v>28</v>
      </c>
      <c r="L21" s="64">
        <f>(K22+K23+K24+K25)*D21</f>
        <v>0</v>
      </c>
      <c r="M21" s="65"/>
      <c r="N21" s="66"/>
      <c r="Z21" s="10"/>
      <c r="AH21" s="32"/>
    </row>
    <row r="22" spans="1:34" ht="24.75" customHeight="1">
      <c r="A22" s="47"/>
      <c r="B22" s="57"/>
      <c r="C22" s="70"/>
      <c r="E22" s="59"/>
      <c r="F22" s="60"/>
      <c r="G22" s="67"/>
      <c r="H22" s="68"/>
      <c r="I22" s="69"/>
      <c r="J22" s="69"/>
      <c r="K22" s="54">
        <f aca="true" t="shared" si="3" ref="K22:K25">H22*I22*J22</f>
        <v>0</v>
      </c>
      <c r="L22" s="64"/>
      <c r="M22" s="65"/>
      <c r="N22" s="66"/>
      <c r="Z22" s="10"/>
      <c r="AH22" s="32"/>
    </row>
    <row r="23" spans="1:34" ht="24.75" customHeight="1">
      <c r="A23" s="47"/>
      <c r="B23" s="57"/>
      <c r="C23" s="70"/>
      <c r="E23" s="59"/>
      <c r="F23" s="60"/>
      <c r="G23" s="67"/>
      <c r="H23" s="68"/>
      <c r="I23" s="69"/>
      <c r="J23" s="69"/>
      <c r="K23" s="54">
        <f t="shared" si="3"/>
        <v>0</v>
      </c>
      <c r="L23" s="64"/>
      <c r="M23" s="65"/>
      <c r="N23" s="66"/>
      <c r="Z23" s="10"/>
      <c r="AH23" s="32"/>
    </row>
    <row r="24" spans="1:34" ht="24.75" customHeight="1">
      <c r="A24" s="47"/>
      <c r="B24" s="57"/>
      <c r="C24" s="70"/>
      <c r="E24" s="59"/>
      <c r="F24" s="60"/>
      <c r="G24" s="67"/>
      <c r="H24" s="68"/>
      <c r="I24" s="69"/>
      <c r="J24" s="69"/>
      <c r="K24" s="54">
        <f t="shared" si="3"/>
        <v>0</v>
      </c>
      <c r="L24" s="64"/>
      <c r="M24" s="65"/>
      <c r="N24" s="66"/>
      <c r="Z24" s="10"/>
      <c r="AH24" s="32"/>
    </row>
    <row r="25" spans="1:34" ht="24.75" customHeight="1">
      <c r="A25" s="47"/>
      <c r="B25" s="57"/>
      <c r="C25" s="70"/>
      <c r="E25" s="59"/>
      <c r="F25" s="60"/>
      <c r="G25" s="67"/>
      <c r="H25" s="68"/>
      <c r="I25" s="69"/>
      <c r="J25" s="69"/>
      <c r="K25" s="54">
        <f t="shared" si="3"/>
        <v>0</v>
      </c>
      <c r="L25" s="64"/>
      <c r="M25" s="65"/>
      <c r="N25" s="66"/>
      <c r="Z25" s="10"/>
      <c r="AH25" s="32"/>
    </row>
    <row r="26" spans="1:34" ht="36.75" customHeight="1">
      <c r="A26" s="47" t="s">
        <v>37</v>
      </c>
      <c r="B26" s="57" t="s">
        <v>38</v>
      </c>
      <c r="C26" s="70" t="s">
        <v>39</v>
      </c>
      <c r="D26" s="4">
        <f>567.65+825.23</f>
        <v>1392.88</v>
      </c>
      <c r="E26" s="59"/>
      <c r="F26" s="60">
        <f>ROUND(D26*E26,3)</f>
        <v>0</v>
      </c>
      <c r="G26" s="61" t="s">
        <v>24</v>
      </c>
      <c r="H26" s="62" t="s">
        <v>25</v>
      </c>
      <c r="I26" s="63" t="s">
        <v>26</v>
      </c>
      <c r="J26" s="63" t="s">
        <v>27</v>
      </c>
      <c r="K26" s="63" t="s">
        <v>28</v>
      </c>
      <c r="L26" s="64">
        <f>(K27+K28+K29+K30)*D26</f>
        <v>0</v>
      </c>
      <c r="M26" s="65"/>
      <c r="N26" s="66"/>
      <c r="Z26" s="10"/>
      <c r="AH26" s="32"/>
    </row>
    <row r="27" spans="1:34" ht="24.75" customHeight="1">
      <c r="A27" s="47"/>
      <c r="B27" s="57"/>
      <c r="C27" s="70"/>
      <c r="E27" s="59"/>
      <c r="F27" s="60"/>
      <c r="G27" s="67"/>
      <c r="H27" s="68"/>
      <c r="I27" s="69"/>
      <c r="J27" s="69"/>
      <c r="K27" s="54">
        <f aca="true" t="shared" si="4" ref="K27:K30">H27*I27*J27</f>
        <v>0</v>
      </c>
      <c r="L27" s="64"/>
      <c r="M27" s="65"/>
      <c r="N27" s="66"/>
      <c r="Z27" s="10"/>
      <c r="AH27" s="32"/>
    </row>
    <row r="28" spans="1:34" ht="24.75" customHeight="1">
      <c r="A28" s="47"/>
      <c r="B28" s="57"/>
      <c r="C28" s="70"/>
      <c r="E28" s="59"/>
      <c r="F28" s="60"/>
      <c r="G28" s="67"/>
      <c r="H28" s="68"/>
      <c r="I28" s="69"/>
      <c r="J28" s="69"/>
      <c r="K28" s="54">
        <f t="shared" si="4"/>
        <v>0</v>
      </c>
      <c r="L28" s="64"/>
      <c r="M28" s="65"/>
      <c r="N28" s="66"/>
      <c r="Z28" s="10"/>
      <c r="AH28" s="32"/>
    </row>
    <row r="29" spans="1:34" ht="24.75" customHeight="1">
      <c r="A29" s="47"/>
      <c r="B29" s="57"/>
      <c r="C29" s="70"/>
      <c r="E29" s="59"/>
      <c r="F29" s="60"/>
      <c r="G29" s="67"/>
      <c r="H29" s="68"/>
      <c r="I29" s="69"/>
      <c r="J29" s="69"/>
      <c r="K29" s="54">
        <f t="shared" si="4"/>
        <v>0</v>
      </c>
      <c r="L29" s="64"/>
      <c r="M29" s="65"/>
      <c r="N29" s="66"/>
      <c r="Z29" s="10"/>
      <c r="AH29" s="32"/>
    </row>
    <row r="30" spans="1:34" ht="24.75" customHeight="1">
      <c r="A30" s="47"/>
      <c r="B30" s="57"/>
      <c r="C30" s="70"/>
      <c r="E30" s="59"/>
      <c r="F30" s="60"/>
      <c r="G30" s="67"/>
      <c r="H30" s="68"/>
      <c r="I30" s="69"/>
      <c r="J30" s="69"/>
      <c r="K30" s="54">
        <f t="shared" si="4"/>
        <v>0</v>
      </c>
      <c r="L30" s="64"/>
      <c r="M30" s="65"/>
      <c r="N30" s="66"/>
      <c r="Z30" s="10"/>
      <c r="AH30" s="32"/>
    </row>
    <row r="31" spans="1:34" ht="36.75" customHeight="1">
      <c r="A31" s="47" t="s">
        <v>40</v>
      </c>
      <c r="B31" s="57" t="s">
        <v>41</v>
      </c>
      <c r="C31" s="70" t="s">
        <v>42</v>
      </c>
      <c r="D31" s="4">
        <f>82.5+262.5</f>
        <v>345</v>
      </c>
      <c r="E31" s="59"/>
      <c r="F31" s="60">
        <f>ROUND(D31*E31,3)</f>
        <v>0</v>
      </c>
      <c r="G31" s="61" t="s">
        <v>24</v>
      </c>
      <c r="H31" s="62" t="s">
        <v>25</v>
      </c>
      <c r="I31" s="63" t="s">
        <v>26</v>
      </c>
      <c r="J31" s="63" t="s">
        <v>27</v>
      </c>
      <c r="K31" s="63" t="s">
        <v>28</v>
      </c>
      <c r="L31" s="64">
        <f>(K32+K33+K34+K35)*D31</f>
        <v>0</v>
      </c>
      <c r="M31" s="65"/>
      <c r="N31" s="66"/>
      <c r="Z31" s="10"/>
      <c r="AH31" s="32"/>
    </row>
    <row r="32" spans="1:34" ht="24.75" customHeight="1">
      <c r="A32" s="47"/>
      <c r="B32" s="57"/>
      <c r="C32" s="70"/>
      <c r="E32" s="59"/>
      <c r="F32" s="60"/>
      <c r="G32" s="67"/>
      <c r="H32" s="68"/>
      <c r="I32" s="69"/>
      <c r="J32" s="69"/>
      <c r="K32" s="54">
        <f aca="true" t="shared" si="5" ref="K32:K35">H32*I32*J32</f>
        <v>0</v>
      </c>
      <c r="L32" s="64"/>
      <c r="M32" s="65"/>
      <c r="N32" s="66"/>
      <c r="Z32" s="10"/>
      <c r="AH32" s="32"/>
    </row>
    <row r="33" spans="1:34" ht="24.75" customHeight="1">
      <c r="A33" s="47"/>
      <c r="B33" s="57"/>
      <c r="C33" s="70"/>
      <c r="E33" s="59"/>
      <c r="F33" s="60"/>
      <c r="G33" s="67"/>
      <c r="H33" s="68"/>
      <c r="I33" s="69"/>
      <c r="J33" s="69"/>
      <c r="K33" s="54">
        <f t="shared" si="5"/>
        <v>0</v>
      </c>
      <c r="L33" s="64"/>
      <c r="M33" s="65"/>
      <c r="N33" s="66"/>
      <c r="Z33" s="10"/>
      <c r="AH33" s="32"/>
    </row>
    <row r="34" spans="1:34" ht="24.75" customHeight="1">
      <c r="A34" s="47"/>
      <c r="B34" s="57"/>
      <c r="C34" s="70"/>
      <c r="E34" s="59"/>
      <c r="F34" s="60"/>
      <c r="G34" s="67"/>
      <c r="H34" s="68"/>
      <c r="I34" s="69"/>
      <c r="J34" s="69"/>
      <c r="K34" s="54">
        <f t="shared" si="5"/>
        <v>0</v>
      </c>
      <c r="L34" s="64"/>
      <c r="M34" s="65"/>
      <c r="N34" s="66"/>
      <c r="Z34" s="10"/>
      <c r="AH34" s="32"/>
    </row>
    <row r="35" spans="1:34" ht="24.75" customHeight="1">
      <c r="A35" s="47"/>
      <c r="B35" s="57"/>
      <c r="C35" s="70"/>
      <c r="E35" s="59"/>
      <c r="F35" s="60"/>
      <c r="G35" s="67"/>
      <c r="H35" s="68"/>
      <c r="I35" s="69"/>
      <c r="J35" s="69"/>
      <c r="K35" s="54">
        <f t="shared" si="5"/>
        <v>0</v>
      </c>
      <c r="L35" s="64"/>
      <c r="M35" s="65"/>
      <c r="N35" s="66"/>
      <c r="Z35" s="10"/>
      <c r="AH35" s="32"/>
    </row>
    <row r="36" spans="1:34" ht="42" customHeight="1">
      <c r="A36" s="47" t="s">
        <v>43</v>
      </c>
      <c r="B36" s="57" t="s">
        <v>44</v>
      </c>
      <c r="C36" s="70" t="s">
        <v>42</v>
      </c>
      <c r="D36" s="4">
        <f>7760.2+11067.73</f>
        <v>18827.93</v>
      </c>
      <c r="E36" s="59"/>
      <c r="F36" s="60">
        <f>ROUND(D36*E36,3)</f>
        <v>0</v>
      </c>
      <c r="G36" s="61" t="s">
        <v>24</v>
      </c>
      <c r="H36" s="62" t="s">
        <v>25</v>
      </c>
      <c r="I36" s="63" t="s">
        <v>26</v>
      </c>
      <c r="J36" s="63" t="s">
        <v>27</v>
      </c>
      <c r="K36" s="63" t="s">
        <v>28</v>
      </c>
      <c r="L36" s="64">
        <f>(K37+K38+K39+K40)*D36</f>
        <v>0</v>
      </c>
      <c r="M36" s="65"/>
      <c r="N36" s="66"/>
      <c r="Z36" s="10"/>
      <c r="AH36" s="32"/>
    </row>
    <row r="37" spans="1:34" ht="48" customHeight="1">
      <c r="A37" s="47"/>
      <c r="B37" s="57"/>
      <c r="C37" s="70"/>
      <c r="E37" s="59"/>
      <c r="F37" s="60"/>
      <c r="G37" s="67"/>
      <c r="H37" s="68"/>
      <c r="I37" s="69"/>
      <c r="J37" s="69"/>
      <c r="K37" s="54">
        <f aca="true" t="shared" si="6" ref="K37:K40">H37*I37*J37</f>
        <v>0</v>
      </c>
      <c r="L37" s="64"/>
      <c r="M37" s="65"/>
      <c r="N37" s="66"/>
      <c r="Z37" s="10"/>
      <c r="AH37" s="32"/>
    </row>
    <row r="38" spans="1:34" ht="48" customHeight="1">
      <c r="A38" s="47"/>
      <c r="B38" s="57"/>
      <c r="C38" s="70"/>
      <c r="E38" s="59"/>
      <c r="F38" s="60"/>
      <c r="G38" s="67"/>
      <c r="H38" s="68"/>
      <c r="I38" s="69"/>
      <c r="J38" s="69"/>
      <c r="K38" s="54">
        <f t="shared" si="6"/>
        <v>0</v>
      </c>
      <c r="L38" s="64"/>
      <c r="M38" s="65"/>
      <c r="N38" s="66"/>
      <c r="Z38" s="10"/>
      <c r="AH38" s="32"/>
    </row>
    <row r="39" spans="1:34" ht="48" customHeight="1">
      <c r="A39" s="47"/>
      <c r="B39" s="57"/>
      <c r="C39" s="70"/>
      <c r="E39" s="59"/>
      <c r="F39" s="60"/>
      <c r="G39" s="67"/>
      <c r="H39" s="68"/>
      <c r="I39" s="69"/>
      <c r="J39" s="69"/>
      <c r="K39" s="54">
        <f t="shared" si="6"/>
        <v>0</v>
      </c>
      <c r="L39" s="64"/>
      <c r="M39" s="65"/>
      <c r="N39" s="66"/>
      <c r="Z39" s="10"/>
      <c r="AH39" s="32"/>
    </row>
    <row r="40" spans="1:34" ht="48" customHeight="1">
      <c r="A40" s="47"/>
      <c r="B40" s="57"/>
      <c r="C40" s="70"/>
      <c r="E40" s="59"/>
      <c r="F40" s="60"/>
      <c r="G40" s="67"/>
      <c r="H40" s="68"/>
      <c r="I40" s="69"/>
      <c r="J40" s="69"/>
      <c r="K40" s="54">
        <f t="shared" si="6"/>
        <v>0</v>
      </c>
      <c r="L40" s="64"/>
      <c r="M40" s="65"/>
      <c r="N40" s="66"/>
      <c r="Z40" s="10"/>
      <c r="AH40" s="32"/>
    </row>
    <row r="41" spans="1:34" ht="36.75" customHeight="1">
      <c r="A41" s="47" t="s">
        <v>45</v>
      </c>
      <c r="B41" s="57" t="s">
        <v>46</v>
      </c>
      <c r="C41" s="70" t="s">
        <v>47</v>
      </c>
      <c r="D41" s="4">
        <f>1064+1743</f>
        <v>2807</v>
      </c>
      <c r="E41" s="59"/>
      <c r="F41" s="60">
        <f>ROUND(D41*E41,3)</f>
        <v>0</v>
      </c>
      <c r="G41" s="61" t="s">
        <v>24</v>
      </c>
      <c r="H41" s="62" t="s">
        <v>25</v>
      </c>
      <c r="I41" s="63" t="s">
        <v>26</v>
      </c>
      <c r="J41" s="63" t="s">
        <v>27</v>
      </c>
      <c r="K41" s="63" t="s">
        <v>28</v>
      </c>
      <c r="L41" s="64">
        <f>(K42+K43+K44+K45)*D41</f>
        <v>0</v>
      </c>
      <c r="M41" s="65"/>
      <c r="N41" s="66"/>
      <c r="Z41" s="10"/>
      <c r="AH41" s="32"/>
    </row>
    <row r="42" spans="1:34" ht="24.75" customHeight="1">
      <c r="A42" s="47"/>
      <c r="B42" s="57"/>
      <c r="C42" s="70"/>
      <c r="E42" s="59"/>
      <c r="F42" s="60"/>
      <c r="G42" s="67"/>
      <c r="H42" s="68"/>
      <c r="I42" s="69"/>
      <c r="J42" s="69"/>
      <c r="K42" s="54">
        <f aca="true" t="shared" si="7" ref="K42:K45">H42*I42*J42</f>
        <v>0</v>
      </c>
      <c r="L42" s="64"/>
      <c r="M42" s="65"/>
      <c r="N42" s="66"/>
      <c r="Z42" s="10"/>
      <c r="AH42" s="32"/>
    </row>
    <row r="43" spans="1:34" ht="24.75" customHeight="1">
      <c r="A43" s="47"/>
      <c r="B43" s="57"/>
      <c r="C43" s="70"/>
      <c r="E43" s="59"/>
      <c r="F43" s="60"/>
      <c r="G43" s="67"/>
      <c r="H43" s="68"/>
      <c r="I43" s="69"/>
      <c r="J43" s="69"/>
      <c r="K43" s="54">
        <f t="shared" si="7"/>
        <v>0</v>
      </c>
      <c r="L43" s="64"/>
      <c r="M43" s="65"/>
      <c r="N43" s="66"/>
      <c r="Z43" s="10"/>
      <c r="AH43" s="32"/>
    </row>
    <row r="44" spans="1:34" ht="24.75" customHeight="1">
      <c r="A44" s="47"/>
      <c r="B44" s="57"/>
      <c r="C44" s="70"/>
      <c r="E44" s="59"/>
      <c r="F44" s="60"/>
      <c r="G44" s="67"/>
      <c r="H44" s="68"/>
      <c r="I44" s="69"/>
      <c r="J44" s="69"/>
      <c r="K44" s="54">
        <f t="shared" si="7"/>
        <v>0</v>
      </c>
      <c r="L44" s="64"/>
      <c r="M44" s="65"/>
      <c r="N44" s="66"/>
      <c r="Z44" s="10"/>
      <c r="AH44" s="32"/>
    </row>
    <row r="45" spans="1:34" ht="24.75" customHeight="1">
      <c r="A45" s="47"/>
      <c r="B45" s="57"/>
      <c r="C45" s="70"/>
      <c r="E45" s="59"/>
      <c r="F45" s="60"/>
      <c r="G45" s="67"/>
      <c r="H45" s="68"/>
      <c r="I45" s="69"/>
      <c r="J45" s="69"/>
      <c r="K45" s="54">
        <f t="shared" si="7"/>
        <v>0</v>
      </c>
      <c r="L45" s="64"/>
      <c r="M45" s="65"/>
      <c r="N45" s="66"/>
      <c r="Z45" s="10"/>
      <c r="AH45" s="32"/>
    </row>
    <row r="46" spans="1:34" ht="36.75" customHeight="1">
      <c r="A46" s="47" t="s">
        <v>48</v>
      </c>
      <c r="B46" s="57" t="s">
        <v>49</v>
      </c>
      <c r="C46" s="70" t="s">
        <v>47</v>
      </c>
      <c r="D46" s="4">
        <f>2128+3188</f>
        <v>5316</v>
      </c>
      <c r="E46" s="59"/>
      <c r="F46" s="60">
        <f>ROUND(D46*E46,3)</f>
        <v>0</v>
      </c>
      <c r="G46" s="61" t="s">
        <v>24</v>
      </c>
      <c r="H46" s="62" t="s">
        <v>25</v>
      </c>
      <c r="I46" s="63" t="s">
        <v>26</v>
      </c>
      <c r="J46" s="63" t="s">
        <v>27</v>
      </c>
      <c r="K46" s="63" t="s">
        <v>28</v>
      </c>
      <c r="L46" s="64">
        <f>(K47+K48+K49+K50)*D46</f>
        <v>0</v>
      </c>
      <c r="M46" s="65"/>
      <c r="N46" s="71"/>
      <c r="Z46" s="10"/>
      <c r="AH46" s="32"/>
    </row>
    <row r="47" spans="1:34" ht="24.75" customHeight="1">
      <c r="A47" s="47"/>
      <c r="B47" s="57"/>
      <c r="C47" s="70"/>
      <c r="E47" s="59"/>
      <c r="F47" s="60"/>
      <c r="G47" s="67"/>
      <c r="H47" s="68"/>
      <c r="I47" s="69"/>
      <c r="J47" s="69"/>
      <c r="K47" s="54">
        <f aca="true" t="shared" si="8" ref="K47:K50">H47*I47*J47</f>
        <v>0</v>
      </c>
      <c r="L47" s="64"/>
      <c r="M47" s="65"/>
      <c r="N47" s="71"/>
      <c r="Z47" s="10"/>
      <c r="AH47" s="32"/>
    </row>
    <row r="48" spans="1:34" ht="24.75" customHeight="1">
      <c r="A48" s="47"/>
      <c r="B48" s="57"/>
      <c r="C48" s="70"/>
      <c r="E48" s="59"/>
      <c r="F48" s="60"/>
      <c r="G48" s="67"/>
      <c r="H48" s="68"/>
      <c r="I48" s="69"/>
      <c r="J48" s="69"/>
      <c r="K48" s="54">
        <f t="shared" si="8"/>
        <v>0</v>
      </c>
      <c r="L48" s="64"/>
      <c r="M48" s="65"/>
      <c r="N48" s="71"/>
      <c r="Z48" s="10"/>
      <c r="AH48" s="32"/>
    </row>
    <row r="49" spans="1:34" ht="24.75" customHeight="1">
      <c r="A49" s="47"/>
      <c r="B49" s="57"/>
      <c r="C49" s="70"/>
      <c r="E49" s="59"/>
      <c r="F49" s="60"/>
      <c r="G49" s="67"/>
      <c r="H49" s="68"/>
      <c r="I49" s="69"/>
      <c r="J49" s="69"/>
      <c r="K49" s="54">
        <f t="shared" si="8"/>
        <v>0</v>
      </c>
      <c r="L49" s="64"/>
      <c r="M49" s="65"/>
      <c r="N49" s="71"/>
      <c r="Z49" s="10"/>
      <c r="AH49" s="32"/>
    </row>
    <row r="50" spans="1:34" ht="24.75" customHeight="1">
      <c r="A50" s="47"/>
      <c r="B50" s="57"/>
      <c r="C50" s="70"/>
      <c r="E50" s="59"/>
      <c r="F50" s="60"/>
      <c r="G50" s="67"/>
      <c r="H50" s="68"/>
      <c r="I50" s="69"/>
      <c r="J50" s="69"/>
      <c r="K50" s="54">
        <f t="shared" si="8"/>
        <v>0</v>
      </c>
      <c r="L50" s="64"/>
      <c r="M50" s="65"/>
      <c r="N50" s="71"/>
      <c r="Z50" s="10"/>
      <c r="AH50" s="32"/>
    </row>
    <row r="51" spans="1:34" ht="36.75" customHeight="1">
      <c r="A51" s="47" t="s">
        <v>50</v>
      </c>
      <c r="B51" s="57" t="s">
        <v>51</v>
      </c>
      <c r="C51" s="70" t="s">
        <v>42</v>
      </c>
      <c r="D51" s="4">
        <v>771.045</v>
      </c>
      <c r="E51" s="59"/>
      <c r="F51" s="60">
        <f>ROUND(D51*E51,3)</f>
        <v>0</v>
      </c>
      <c r="G51" s="61" t="s">
        <v>24</v>
      </c>
      <c r="H51" s="62" t="s">
        <v>25</v>
      </c>
      <c r="I51" s="63" t="s">
        <v>26</v>
      </c>
      <c r="J51" s="63" t="s">
        <v>27</v>
      </c>
      <c r="K51" s="63" t="s">
        <v>28</v>
      </c>
      <c r="L51" s="64">
        <f>(K52+K53+K54+K55)*D51</f>
        <v>0</v>
      </c>
      <c r="M51" s="65"/>
      <c r="N51" s="71"/>
      <c r="Z51" s="10"/>
      <c r="AH51" s="32"/>
    </row>
    <row r="52" spans="1:34" ht="24.75" customHeight="1">
      <c r="A52" s="47"/>
      <c r="B52" s="57"/>
      <c r="C52" s="70"/>
      <c r="E52" s="59"/>
      <c r="F52" s="60"/>
      <c r="G52" s="67"/>
      <c r="H52" s="68"/>
      <c r="I52" s="69"/>
      <c r="J52" s="69"/>
      <c r="K52" s="54">
        <f aca="true" t="shared" si="9" ref="K52:K55">H52*I52*J52</f>
        <v>0</v>
      </c>
      <c r="L52" s="64"/>
      <c r="M52" s="65"/>
      <c r="N52" s="71"/>
      <c r="Z52" s="10"/>
      <c r="AH52" s="32"/>
    </row>
    <row r="53" spans="1:34" ht="24.75" customHeight="1">
      <c r="A53" s="47"/>
      <c r="B53" s="57"/>
      <c r="C53" s="70"/>
      <c r="E53" s="59"/>
      <c r="F53" s="60"/>
      <c r="G53" s="67"/>
      <c r="H53" s="68"/>
      <c r="I53" s="69"/>
      <c r="J53" s="69"/>
      <c r="K53" s="54">
        <f t="shared" si="9"/>
        <v>0</v>
      </c>
      <c r="L53" s="64"/>
      <c r="M53" s="65"/>
      <c r="N53" s="71"/>
      <c r="Z53" s="10"/>
      <c r="AH53" s="32"/>
    </row>
    <row r="54" spans="1:34" ht="24.75" customHeight="1">
      <c r="A54" s="47"/>
      <c r="B54" s="57"/>
      <c r="C54" s="70"/>
      <c r="E54" s="59"/>
      <c r="F54" s="60"/>
      <c r="G54" s="67"/>
      <c r="H54" s="68"/>
      <c r="I54" s="69"/>
      <c r="J54" s="69"/>
      <c r="K54" s="54">
        <f t="shared" si="9"/>
        <v>0</v>
      </c>
      <c r="L54" s="64"/>
      <c r="M54" s="65"/>
      <c r="N54" s="71"/>
      <c r="Z54" s="10"/>
      <c r="AH54" s="32"/>
    </row>
    <row r="55" spans="1:34" ht="24.75" customHeight="1">
      <c r="A55" s="47"/>
      <c r="B55" s="57"/>
      <c r="C55" s="70"/>
      <c r="E55" s="59"/>
      <c r="F55" s="60"/>
      <c r="G55" s="67"/>
      <c r="H55" s="68"/>
      <c r="I55" s="69"/>
      <c r="J55" s="69"/>
      <c r="K55" s="54">
        <f t="shared" si="9"/>
        <v>0</v>
      </c>
      <c r="L55" s="64"/>
      <c r="M55" s="65"/>
      <c r="N55" s="71"/>
      <c r="Z55" s="10"/>
      <c r="AH55" s="32"/>
    </row>
    <row r="56" spans="1:34" ht="36.75" customHeight="1">
      <c r="A56" s="47" t="s">
        <v>52</v>
      </c>
      <c r="B56" s="57" t="s">
        <v>53</v>
      </c>
      <c r="C56" s="70" t="s">
        <v>36</v>
      </c>
      <c r="D56" s="4">
        <v>5</v>
      </c>
      <c r="E56" s="59"/>
      <c r="F56" s="60">
        <f>ROUND(D56*E56,3)</f>
        <v>0</v>
      </c>
      <c r="G56" s="61" t="s">
        <v>24</v>
      </c>
      <c r="H56" s="62" t="s">
        <v>25</v>
      </c>
      <c r="I56" s="63" t="s">
        <v>26</v>
      </c>
      <c r="J56" s="63" t="s">
        <v>27</v>
      </c>
      <c r="K56" s="63" t="s">
        <v>28</v>
      </c>
      <c r="L56" s="64">
        <f>(K57+K58+K59+K60)*D56</f>
        <v>0</v>
      </c>
      <c r="M56" s="65"/>
      <c r="N56" s="71"/>
      <c r="Z56" s="10"/>
      <c r="AH56" s="32"/>
    </row>
    <row r="57" spans="1:34" ht="24.75" customHeight="1">
      <c r="A57" s="47"/>
      <c r="B57" s="57"/>
      <c r="C57" s="70"/>
      <c r="E57" s="59"/>
      <c r="F57" s="60"/>
      <c r="G57" s="67"/>
      <c r="H57" s="68"/>
      <c r="I57" s="69"/>
      <c r="J57" s="69"/>
      <c r="K57" s="54">
        <f aca="true" t="shared" si="10" ref="K57:K60">H57*I57*J57</f>
        <v>0</v>
      </c>
      <c r="L57" s="64"/>
      <c r="M57" s="65"/>
      <c r="N57" s="71"/>
      <c r="Z57" s="10"/>
      <c r="AH57" s="32"/>
    </row>
    <row r="58" spans="1:34" ht="24.75" customHeight="1">
      <c r="A58" s="47"/>
      <c r="B58" s="57"/>
      <c r="C58" s="70"/>
      <c r="E58" s="59"/>
      <c r="F58" s="60"/>
      <c r="G58" s="67"/>
      <c r="H58" s="68"/>
      <c r="I58" s="69"/>
      <c r="J58" s="69"/>
      <c r="K58" s="54">
        <f t="shared" si="10"/>
        <v>0</v>
      </c>
      <c r="L58" s="64"/>
      <c r="M58" s="65"/>
      <c r="N58" s="71"/>
      <c r="Z58" s="10"/>
      <c r="AH58" s="32"/>
    </row>
    <row r="59" spans="1:34" ht="24.75" customHeight="1">
      <c r="A59" s="47"/>
      <c r="B59" s="57"/>
      <c r="C59" s="70"/>
      <c r="E59" s="59"/>
      <c r="F59" s="60"/>
      <c r="G59" s="67"/>
      <c r="H59" s="68"/>
      <c r="I59" s="69"/>
      <c r="J59" s="69"/>
      <c r="K59" s="54">
        <f t="shared" si="10"/>
        <v>0</v>
      </c>
      <c r="L59" s="64"/>
      <c r="M59" s="65"/>
      <c r="N59" s="71"/>
      <c r="Z59" s="10"/>
      <c r="AH59" s="32"/>
    </row>
    <row r="60" spans="1:34" ht="24.75" customHeight="1">
      <c r="A60" s="47"/>
      <c r="B60" s="57"/>
      <c r="C60" s="70"/>
      <c r="E60" s="59"/>
      <c r="F60" s="60"/>
      <c r="G60" s="67"/>
      <c r="H60" s="68"/>
      <c r="I60" s="69"/>
      <c r="J60" s="69"/>
      <c r="K60" s="54">
        <f t="shared" si="10"/>
        <v>0</v>
      </c>
      <c r="L60" s="64"/>
      <c r="M60" s="65"/>
      <c r="N60" s="71"/>
      <c r="Z60" s="10"/>
      <c r="AH60" s="32"/>
    </row>
    <row r="61" spans="1:34" ht="36.75" customHeight="1">
      <c r="A61" s="47" t="s">
        <v>54</v>
      </c>
      <c r="B61" s="57" t="s">
        <v>55</v>
      </c>
      <c r="C61" s="70" t="s">
        <v>36</v>
      </c>
      <c r="D61" s="4">
        <v>5</v>
      </c>
      <c r="E61" s="59"/>
      <c r="F61" s="60">
        <f>ROUND(D61*E61,3)</f>
        <v>0</v>
      </c>
      <c r="G61" s="61" t="s">
        <v>24</v>
      </c>
      <c r="H61" s="62" t="s">
        <v>25</v>
      </c>
      <c r="I61" s="63" t="s">
        <v>26</v>
      </c>
      <c r="J61" s="63" t="s">
        <v>27</v>
      </c>
      <c r="K61" s="63" t="s">
        <v>28</v>
      </c>
      <c r="L61" s="64">
        <f>(K62+K63+K64+K65)*D61</f>
        <v>0</v>
      </c>
      <c r="M61" s="65"/>
      <c r="N61" s="71"/>
      <c r="Z61" s="10"/>
      <c r="AH61" s="32"/>
    </row>
    <row r="62" spans="1:34" ht="24.75" customHeight="1">
      <c r="A62" s="47"/>
      <c r="B62" s="57"/>
      <c r="C62" s="70"/>
      <c r="E62" s="59"/>
      <c r="F62" s="60"/>
      <c r="G62" s="67"/>
      <c r="H62" s="68"/>
      <c r="I62" s="69"/>
      <c r="J62" s="69"/>
      <c r="K62" s="54">
        <f aca="true" t="shared" si="11" ref="K62:K65">H62*I62*J62</f>
        <v>0</v>
      </c>
      <c r="L62" s="64"/>
      <c r="M62" s="65"/>
      <c r="N62" s="71"/>
      <c r="Z62" s="10"/>
      <c r="AH62" s="32"/>
    </row>
    <row r="63" spans="1:34" ht="24.75" customHeight="1">
      <c r="A63" s="47"/>
      <c r="B63" s="57"/>
      <c r="C63" s="70"/>
      <c r="E63" s="59"/>
      <c r="F63" s="60"/>
      <c r="G63" s="67"/>
      <c r="H63" s="68"/>
      <c r="I63" s="69"/>
      <c r="J63" s="69"/>
      <c r="K63" s="54">
        <f t="shared" si="11"/>
        <v>0</v>
      </c>
      <c r="L63" s="64"/>
      <c r="M63" s="65"/>
      <c r="N63" s="71"/>
      <c r="Z63" s="10"/>
      <c r="AH63" s="32"/>
    </row>
    <row r="64" spans="1:34" ht="24.75" customHeight="1">
      <c r="A64" s="47"/>
      <c r="B64" s="57"/>
      <c r="C64" s="70"/>
      <c r="E64" s="59"/>
      <c r="F64" s="60"/>
      <c r="G64" s="67"/>
      <c r="H64" s="68"/>
      <c r="I64" s="69"/>
      <c r="J64" s="69"/>
      <c r="K64" s="54">
        <f t="shared" si="11"/>
        <v>0</v>
      </c>
      <c r="L64" s="64"/>
      <c r="M64" s="65"/>
      <c r="N64" s="71"/>
      <c r="Z64" s="10"/>
      <c r="AH64" s="32"/>
    </row>
    <row r="65" spans="1:34" ht="24.75" customHeight="1">
      <c r="A65" s="47"/>
      <c r="B65" s="57"/>
      <c r="C65" s="70"/>
      <c r="E65" s="59"/>
      <c r="F65" s="60"/>
      <c r="G65" s="67"/>
      <c r="H65" s="68"/>
      <c r="I65" s="69"/>
      <c r="J65" s="69"/>
      <c r="K65" s="54">
        <f t="shared" si="11"/>
        <v>0</v>
      </c>
      <c r="L65" s="64"/>
      <c r="M65" s="65"/>
      <c r="N65" s="71"/>
      <c r="Z65" s="10"/>
      <c r="AH65" s="32"/>
    </row>
    <row r="66" spans="1:34" ht="36.75" customHeight="1">
      <c r="A66" s="47" t="s">
        <v>56</v>
      </c>
      <c r="B66" s="57" t="s">
        <v>57</v>
      </c>
      <c r="C66" s="70" t="s">
        <v>58</v>
      </c>
      <c r="D66" s="4">
        <v>1</v>
      </c>
      <c r="E66" s="59"/>
      <c r="F66" s="60">
        <f>ROUND(D66*E66,3)</f>
        <v>0</v>
      </c>
      <c r="G66" s="61" t="s">
        <v>24</v>
      </c>
      <c r="H66" s="62" t="s">
        <v>25</v>
      </c>
      <c r="I66" s="63" t="s">
        <v>26</v>
      </c>
      <c r="J66" s="63" t="s">
        <v>27</v>
      </c>
      <c r="K66" s="63" t="s">
        <v>28</v>
      </c>
      <c r="L66" s="64">
        <f>(K67+K68+K69+K70)*D66</f>
        <v>0</v>
      </c>
      <c r="M66" s="65"/>
      <c r="N66" s="71"/>
      <c r="Z66" s="10"/>
      <c r="AH66" s="32"/>
    </row>
    <row r="67" spans="1:34" ht="24.75" customHeight="1">
      <c r="A67" s="47"/>
      <c r="B67" s="57"/>
      <c r="C67" s="70"/>
      <c r="E67" s="59"/>
      <c r="F67" s="60"/>
      <c r="G67" s="67"/>
      <c r="H67" s="68"/>
      <c r="I67" s="69"/>
      <c r="J67" s="69"/>
      <c r="K67" s="54">
        <f aca="true" t="shared" si="12" ref="K67:K70">H67*I67*J67</f>
        <v>0</v>
      </c>
      <c r="L67" s="64"/>
      <c r="M67" s="65"/>
      <c r="N67" s="71"/>
      <c r="Z67" s="10"/>
      <c r="AH67" s="32"/>
    </row>
    <row r="68" spans="1:34" ht="24.75" customHeight="1">
      <c r="A68" s="47"/>
      <c r="B68" s="57"/>
      <c r="C68" s="70"/>
      <c r="E68" s="59"/>
      <c r="F68" s="60"/>
      <c r="G68" s="67"/>
      <c r="H68" s="68"/>
      <c r="I68" s="69"/>
      <c r="J68" s="69"/>
      <c r="K68" s="54">
        <f t="shared" si="12"/>
        <v>0</v>
      </c>
      <c r="L68" s="64"/>
      <c r="M68" s="65"/>
      <c r="N68" s="71"/>
      <c r="Z68" s="10"/>
      <c r="AH68" s="32"/>
    </row>
    <row r="69" spans="1:34" ht="24.75" customHeight="1">
      <c r="A69" s="47"/>
      <c r="B69" s="57"/>
      <c r="C69" s="70"/>
      <c r="E69" s="59"/>
      <c r="F69" s="60"/>
      <c r="G69" s="67"/>
      <c r="H69" s="68"/>
      <c r="I69" s="69"/>
      <c r="J69" s="69"/>
      <c r="K69" s="54">
        <f t="shared" si="12"/>
        <v>0</v>
      </c>
      <c r="L69" s="64"/>
      <c r="M69" s="65"/>
      <c r="N69" s="71"/>
      <c r="Z69" s="10"/>
      <c r="AH69" s="32"/>
    </row>
    <row r="70" spans="1:34" ht="24.75" customHeight="1">
      <c r="A70" s="47"/>
      <c r="B70" s="57"/>
      <c r="C70" s="70"/>
      <c r="E70" s="59"/>
      <c r="F70" s="60"/>
      <c r="G70" s="67"/>
      <c r="H70" s="68"/>
      <c r="I70" s="69"/>
      <c r="J70" s="69"/>
      <c r="K70" s="54">
        <f t="shared" si="12"/>
        <v>0</v>
      </c>
      <c r="L70" s="64"/>
      <c r="M70" s="65"/>
      <c r="N70" s="71"/>
      <c r="Z70" s="10"/>
      <c r="AH70" s="32"/>
    </row>
    <row r="71" spans="1:34" ht="36.75" customHeight="1">
      <c r="A71" s="47" t="s">
        <v>59</v>
      </c>
      <c r="B71" s="57" t="s">
        <v>60</v>
      </c>
      <c r="C71" s="70" t="s">
        <v>58</v>
      </c>
      <c r="D71" s="4">
        <v>1</v>
      </c>
      <c r="E71" s="59"/>
      <c r="F71" s="60">
        <f>ROUND(D71*E71,3)</f>
        <v>0</v>
      </c>
      <c r="G71" s="61" t="s">
        <v>24</v>
      </c>
      <c r="H71" s="62" t="s">
        <v>25</v>
      </c>
      <c r="I71" s="63" t="s">
        <v>26</v>
      </c>
      <c r="J71" s="63" t="s">
        <v>27</v>
      </c>
      <c r="K71" s="63" t="s">
        <v>28</v>
      </c>
      <c r="L71" s="64">
        <f>(K72+K73+K74+K75)*D71</f>
        <v>0</v>
      </c>
      <c r="M71" s="65"/>
      <c r="N71" s="71"/>
      <c r="Z71" s="10"/>
      <c r="AH71" s="32"/>
    </row>
    <row r="72" spans="1:34" ht="24.75" customHeight="1">
      <c r="A72" s="47"/>
      <c r="B72" s="57"/>
      <c r="C72" s="70"/>
      <c r="E72" s="59"/>
      <c r="F72" s="60"/>
      <c r="G72" s="67"/>
      <c r="H72" s="68"/>
      <c r="I72" s="69"/>
      <c r="J72" s="69"/>
      <c r="K72" s="54">
        <f aca="true" t="shared" si="13" ref="K72:K75">H72*I72*J72</f>
        <v>0</v>
      </c>
      <c r="L72" s="64"/>
      <c r="M72" s="65"/>
      <c r="N72" s="71"/>
      <c r="Z72" s="10"/>
      <c r="AH72" s="32"/>
    </row>
    <row r="73" spans="1:34" ht="24.75" customHeight="1">
      <c r="A73" s="47"/>
      <c r="B73" s="57"/>
      <c r="C73" s="70"/>
      <c r="E73" s="59"/>
      <c r="F73" s="60"/>
      <c r="G73" s="67"/>
      <c r="H73" s="68"/>
      <c r="I73" s="69"/>
      <c r="J73" s="69"/>
      <c r="K73" s="54">
        <f t="shared" si="13"/>
        <v>0</v>
      </c>
      <c r="L73" s="64"/>
      <c r="M73" s="65"/>
      <c r="N73" s="71"/>
      <c r="Z73" s="10"/>
      <c r="AH73" s="32"/>
    </row>
    <row r="74" spans="1:34" ht="24.75" customHeight="1">
      <c r="A74" s="47"/>
      <c r="B74" s="57"/>
      <c r="C74" s="70"/>
      <c r="E74" s="59"/>
      <c r="F74" s="60"/>
      <c r="G74" s="67"/>
      <c r="H74" s="68"/>
      <c r="I74" s="69"/>
      <c r="J74" s="69"/>
      <c r="K74" s="54">
        <f t="shared" si="13"/>
        <v>0</v>
      </c>
      <c r="L74" s="64"/>
      <c r="M74" s="65"/>
      <c r="N74" s="71"/>
      <c r="Z74" s="10"/>
      <c r="AH74" s="32"/>
    </row>
    <row r="75" spans="1:34" ht="24.75" customHeight="1">
      <c r="A75" s="47"/>
      <c r="B75" s="57"/>
      <c r="C75" s="70"/>
      <c r="E75" s="59"/>
      <c r="F75" s="60"/>
      <c r="G75" s="67"/>
      <c r="H75" s="68"/>
      <c r="I75" s="69"/>
      <c r="J75" s="69"/>
      <c r="K75" s="54">
        <f t="shared" si="13"/>
        <v>0</v>
      </c>
      <c r="L75" s="64"/>
      <c r="M75" s="65"/>
      <c r="N75" s="71"/>
      <c r="Z75" s="10"/>
      <c r="AH75" s="32"/>
    </row>
    <row r="76" spans="1:34" ht="36.75">
      <c r="A76" s="47"/>
      <c r="B76" s="57"/>
      <c r="C76" s="70"/>
      <c r="E76" s="59"/>
      <c r="F76" s="60">
        <f>ROUND(D76*E76,3)</f>
        <v>0</v>
      </c>
      <c r="G76" s="61" t="s">
        <v>24</v>
      </c>
      <c r="H76" s="62" t="s">
        <v>25</v>
      </c>
      <c r="I76" s="63" t="s">
        <v>26</v>
      </c>
      <c r="J76" s="63" t="s">
        <v>27</v>
      </c>
      <c r="K76" s="63" t="s">
        <v>28</v>
      </c>
      <c r="L76" s="64">
        <f>(K77+K78+K79+K80)*D76</f>
        <v>0</v>
      </c>
      <c r="M76" s="65"/>
      <c r="N76" s="71"/>
      <c r="Z76" s="10"/>
      <c r="AH76" s="32"/>
    </row>
    <row r="77" spans="1:34" ht="24.75" customHeight="1">
      <c r="A77" s="47"/>
      <c r="B77" s="57"/>
      <c r="C77" s="70"/>
      <c r="E77" s="59"/>
      <c r="F77" s="60"/>
      <c r="G77" s="67"/>
      <c r="H77" s="68"/>
      <c r="I77" s="69"/>
      <c r="J77" s="69"/>
      <c r="K77" s="54">
        <f aca="true" t="shared" si="14" ref="K77:K80">H77*I77*J77</f>
        <v>0</v>
      </c>
      <c r="L77" s="64"/>
      <c r="M77" s="65"/>
      <c r="N77" s="71"/>
      <c r="Z77" s="10"/>
      <c r="AH77" s="32"/>
    </row>
    <row r="78" spans="1:34" ht="24.75" customHeight="1">
      <c r="A78" s="47"/>
      <c r="B78" s="57"/>
      <c r="C78" s="70"/>
      <c r="E78" s="59"/>
      <c r="F78" s="60"/>
      <c r="G78" s="67"/>
      <c r="H78" s="68"/>
      <c r="I78" s="69"/>
      <c r="J78" s="69"/>
      <c r="K78" s="54">
        <f t="shared" si="14"/>
        <v>0</v>
      </c>
      <c r="L78" s="64"/>
      <c r="M78" s="65"/>
      <c r="N78" s="71"/>
      <c r="Z78" s="10"/>
      <c r="AH78" s="32"/>
    </row>
    <row r="79" spans="1:34" ht="24.75" customHeight="1">
      <c r="A79" s="47"/>
      <c r="B79" s="57"/>
      <c r="C79" s="70"/>
      <c r="E79" s="59"/>
      <c r="F79" s="60"/>
      <c r="G79" s="67"/>
      <c r="H79" s="68"/>
      <c r="I79" s="69"/>
      <c r="J79" s="69"/>
      <c r="K79" s="54">
        <f t="shared" si="14"/>
        <v>0</v>
      </c>
      <c r="L79" s="64"/>
      <c r="M79" s="65"/>
      <c r="N79" s="71"/>
      <c r="Z79" s="10"/>
      <c r="AH79" s="32"/>
    </row>
    <row r="80" spans="1:34" ht="24.75" customHeight="1">
      <c r="A80" s="47"/>
      <c r="B80" s="57"/>
      <c r="C80" s="70"/>
      <c r="E80" s="59"/>
      <c r="F80" s="60"/>
      <c r="G80" s="67"/>
      <c r="H80" s="68"/>
      <c r="I80" s="69"/>
      <c r="J80" s="69"/>
      <c r="K80" s="54">
        <f t="shared" si="14"/>
        <v>0</v>
      </c>
      <c r="L80" s="64"/>
      <c r="M80" s="65"/>
      <c r="N80" s="71"/>
      <c r="Z80" s="10"/>
      <c r="AH80" s="32"/>
    </row>
    <row r="81" spans="1:255" s="88" customFormat="1" ht="24.75" customHeight="1">
      <c r="A81" s="72"/>
      <c r="B81" s="73" t="s">
        <v>61</v>
      </c>
      <c r="C81" s="74"/>
      <c r="D81" s="75"/>
      <c r="E81" s="76"/>
      <c r="F81" s="77">
        <f>SUM(F6:F80)</f>
        <v>0</v>
      </c>
      <c r="G81" s="78"/>
      <c r="H81" s="79"/>
      <c r="I81" s="80"/>
      <c r="J81" s="80"/>
      <c r="K81" s="81"/>
      <c r="L81" s="82">
        <f>SUM(L6:L80)</f>
        <v>0</v>
      </c>
      <c r="M81" s="81"/>
      <c r="N81" s="72"/>
      <c r="O81" s="73"/>
      <c r="P81" s="83"/>
      <c r="Q81" s="84"/>
      <c r="R81" s="85"/>
      <c r="S81" s="77"/>
      <c r="T81" s="86"/>
      <c r="U81" s="87"/>
      <c r="X81" s="89"/>
      <c r="Y81" s="90"/>
      <c r="Z81" s="91"/>
      <c r="AA81" s="72"/>
      <c r="AB81" s="73"/>
      <c r="AC81" s="83"/>
      <c r="AD81" s="84"/>
      <c r="AE81" s="85"/>
      <c r="AF81" s="77"/>
      <c r="AG81" s="86"/>
      <c r="AH81" s="87"/>
      <c r="AK81" s="89"/>
      <c r="AL81" s="90"/>
      <c r="AM81" s="91"/>
      <c r="AN81" s="72"/>
      <c r="AO81" s="73"/>
      <c r="AP81" s="83"/>
      <c r="AQ81" s="84"/>
      <c r="AR81" s="85"/>
      <c r="AS81" s="77"/>
      <c r="AT81" s="86"/>
      <c r="AU81" s="87"/>
      <c r="AX81" s="89"/>
      <c r="AY81" s="90"/>
      <c r="AZ81" s="91"/>
      <c r="BA81" s="72"/>
      <c r="BB81" s="73"/>
      <c r="BC81" s="83"/>
      <c r="BD81" s="84"/>
      <c r="BE81" s="85"/>
      <c r="BF81" s="77"/>
      <c r="BG81" s="86"/>
      <c r="BH81" s="87"/>
      <c r="BK81" s="89"/>
      <c r="BL81" s="90"/>
      <c r="BM81" s="91"/>
      <c r="BN81" s="72"/>
      <c r="BO81" s="73"/>
      <c r="BP81" s="83"/>
      <c r="BQ81" s="84"/>
      <c r="BR81" s="85"/>
      <c r="BS81" s="77"/>
      <c r="BT81" s="86"/>
      <c r="BU81" s="87"/>
      <c r="BX81" s="89"/>
      <c r="BY81" s="90"/>
      <c r="BZ81" s="91"/>
      <c r="CA81" s="72"/>
      <c r="CB81" s="73"/>
      <c r="CC81" s="83"/>
      <c r="CD81" s="84"/>
      <c r="CE81" s="85"/>
      <c r="CF81" s="77"/>
      <c r="CG81" s="86"/>
      <c r="CH81" s="87"/>
      <c r="CK81" s="89"/>
      <c r="CL81" s="90"/>
      <c r="CM81" s="91"/>
      <c r="CN81" s="72"/>
      <c r="CO81" s="73"/>
      <c r="CP81" s="83"/>
      <c r="CQ81" s="84"/>
      <c r="CR81" s="85"/>
      <c r="CS81" s="77"/>
      <c r="CT81" s="86"/>
      <c r="CU81" s="87"/>
      <c r="CX81" s="89"/>
      <c r="CY81" s="90"/>
      <c r="CZ81" s="91"/>
      <c r="DA81" s="72"/>
      <c r="DB81" s="73"/>
      <c r="DC81" s="83"/>
      <c r="DD81" s="84"/>
      <c r="DE81" s="85"/>
      <c r="DF81" s="77"/>
      <c r="DG81" s="86"/>
      <c r="DH81" s="87"/>
      <c r="DK81" s="89"/>
      <c r="DL81" s="90"/>
      <c r="DM81" s="91"/>
      <c r="DN81" s="72"/>
      <c r="DO81" s="73"/>
      <c r="DP81" s="83"/>
      <c r="DQ81" s="84"/>
      <c r="DR81" s="85"/>
      <c r="DS81" s="77"/>
      <c r="DT81" s="86"/>
      <c r="DU81" s="87"/>
      <c r="DX81" s="89"/>
      <c r="DY81" s="90"/>
      <c r="DZ81" s="91"/>
      <c r="EA81" s="72"/>
      <c r="EB81" s="73"/>
      <c r="EC81" s="83"/>
      <c r="ED81" s="84"/>
      <c r="EE81" s="85"/>
      <c r="EF81" s="77"/>
      <c r="EG81" s="86"/>
      <c r="EH81" s="87"/>
      <c r="EK81" s="89"/>
      <c r="EL81" s="90"/>
      <c r="EM81" s="91"/>
      <c r="EN81" s="72"/>
      <c r="EO81" s="73"/>
      <c r="EP81" s="83"/>
      <c r="EQ81" s="84"/>
      <c r="ER81" s="85"/>
      <c r="ES81" s="77"/>
      <c r="ET81" s="86"/>
      <c r="EU81" s="87"/>
      <c r="EX81" s="89"/>
      <c r="EY81" s="90"/>
      <c r="EZ81" s="91"/>
      <c r="FA81" s="72"/>
      <c r="FB81" s="73"/>
      <c r="FC81" s="83"/>
      <c r="FD81" s="84"/>
      <c r="FE81" s="85"/>
      <c r="FF81" s="77"/>
      <c r="FG81" s="86"/>
      <c r="FH81" s="87"/>
      <c r="FK81" s="89"/>
      <c r="FL81" s="90"/>
      <c r="FM81" s="91"/>
      <c r="FN81" s="72"/>
      <c r="FO81" s="73"/>
      <c r="FP81" s="83"/>
      <c r="FQ81" s="84"/>
      <c r="FR81" s="85"/>
      <c r="FS81" s="77"/>
      <c r="FT81" s="86"/>
      <c r="FU81" s="87"/>
      <c r="FX81" s="89"/>
      <c r="FY81" s="90"/>
      <c r="FZ81" s="91"/>
      <c r="GA81" s="72"/>
      <c r="GB81" s="73"/>
      <c r="GC81" s="83"/>
      <c r="GD81" s="84"/>
      <c r="GE81" s="85"/>
      <c r="GF81" s="77"/>
      <c r="GG81" s="86"/>
      <c r="GH81" s="87"/>
      <c r="GK81" s="89"/>
      <c r="GL81" s="90"/>
      <c r="GM81" s="91"/>
      <c r="GN81" s="72"/>
      <c r="GO81" s="73"/>
      <c r="GP81" s="83"/>
      <c r="GQ81" s="84"/>
      <c r="GR81" s="85"/>
      <c r="GS81" s="77"/>
      <c r="GT81" s="86"/>
      <c r="GU81" s="87"/>
      <c r="GX81" s="89"/>
      <c r="GY81" s="90"/>
      <c r="GZ81" s="91"/>
      <c r="HA81" s="72"/>
      <c r="HB81" s="73"/>
      <c r="HC81" s="83"/>
      <c r="HD81" s="84"/>
      <c r="HE81" s="85"/>
      <c r="HF81" s="77"/>
      <c r="HG81" s="86"/>
      <c r="HH81" s="87"/>
      <c r="HK81" s="89"/>
      <c r="HL81" s="90"/>
      <c r="HM81" s="91"/>
      <c r="HN81" s="72"/>
      <c r="HO81" s="73"/>
      <c r="HP81" s="83"/>
      <c r="HQ81" s="84"/>
      <c r="HR81" s="85"/>
      <c r="HS81" s="77"/>
      <c r="HT81" s="86"/>
      <c r="HU81" s="87"/>
      <c r="HX81" s="89"/>
      <c r="HY81" s="90"/>
      <c r="HZ81" s="91"/>
      <c r="IA81" s="72"/>
      <c r="IB81" s="73"/>
      <c r="IC81" s="83"/>
      <c r="ID81" s="84"/>
      <c r="IE81" s="85"/>
      <c r="IF81" s="77"/>
      <c r="IG81" s="86"/>
      <c r="IH81" s="87"/>
      <c r="IK81" s="89"/>
      <c r="IL81" s="90"/>
      <c r="IM81" s="91"/>
      <c r="IN81" s="72"/>
      <c r="IO81" s="73"/>
      <c r="IP81" s="83"/>
      <c r="IQ81" s="84"/>
      <c r="IR81" s="85"/>
      <c r="IS81" s="77"/>
      <c r="IT81" s="86"/>
      <c r="IU81" s="87"/>
    </row>
    <row r="82" spans="1:255" s="88" customFormat="1" ht="12.75">
      <c r="A82" s="92"/>
      <c r="B82" s="93"/>
      <c r="C82" s="74"/>
      <c r="D82" s="75"/>
      <c r="E82" s="76"/>
      <c r="F82" s="94"/>
      <c r="G82" s="78"/>
      <c r="H82" s="79"/>
      <c r="I82" s="80"/>
      <c r="J82" s="80"/>
      <c r="K82" s="81"/>
      <c r="L82" s="95"/>
      <c r="M82" s="96"/>
      <c r="N82" s="97"/>
      <c r="O82" s="98"/>
      <c r="P82" s="83"/>
      <c r="Q82" s="84"/>
      <c r="R82" s="85"/>
      <c r="S82" s="99"/>
      <c r="T82" s="86"/>
      <c r="U82" s="87"/>
      <c r="X82" s="89"/>
      <c r="Y82" s="90"/>
      <c r="Z82" s="91"/>
      <c r="AA82" s="97"/>
      <c r="AB82" s="98"/>
      <c r="AC82" s="83"/>
      <c r="AD82" s="84"/>
      <c r="AE82" s="85"/>
      <c r="AF82" s="99"/>
      <c r="AG82" s="86"/>
      <c r="AH82" s="87"/>
      <c r="AK82" s="89"/>
      <c r="AL82" s="90"/>
      <c r="AM82" s="91"/>
      <c r="AN82" s="97"/>
      <c r="AO82" s="98"/>
      <c r="AP82" s="83"/>
      <c r="AQ82" s="84"/>
      <c r="AR82" s="85"/>
      <c r="AS82" s="99"/>
      <c r="AT82" s="86"/>
      <c r="AU82" s="87"/>
      <c r="AX82" s="89"/>
      <c r="AY82" s="90"/>
      <c r="AZ82" s="91"/>
      <c r="BA82" s="97"/>
      <c r="BB82" s="98"/>
      <c r="BC82" s="83"/>
      <c r="BD82" s="84"/>
      <c r="BE82" s="85"/>
      <c r="BF82" s="99"/>
      <c r="BG82" s="86"/>
      <c r="BH82" s="87"/>
      <c r="BK82" s="89"/>
      <c r="BL82" s="90"/>
      <c r="BM82" s="91"/>
      <c r="BN82" s="97"/>
      <c r="BO82" s="98"/>
      <c r="BP82" s="83"/>
      <c r="BQ82" s="84"/>
      <c r="BR82" s="85"/>
      <c r="BS82" s="99"/>
      <c r="BT82" s="86"/>
      <c r="BU82" s="87"/>
      <c r="BX82" s="89"/>
      <c r="BY82" s="90"/>
      <c r="BZ82" s="91"/>
      <c r="CA82" s="97"/>
      <c r="CB82" s="98"/>
      <c r="CC82" s="83"/>
      <c r="CD82" s="84"/>
      <c r="CE82" s="85"/>
      <c r="CF82" s="99"/>
      <c r="CG82" s="86"/>
      <c r="CH82" s="87"/>
      <c r="CK82" s="89"/>
      <c r="CL82" s="90"/>
      <c r="CM82" s="91"/>
      <c r="CN82" s="97"/>
      <c r="CO82" s="98"/>
      <c r="CP82" s="83"/>
      <c r="CQ82" s="84"/>
      <c r="CR82" s="85"/>
      <c r="CS82" s="99"/>
      <c r="CT82" s="86"/>
      <c r="CU82" s="87"/>
      <c r="CX82" s="89"/>
      <c r="CY82" s="90"/>
      <c r="CZ82" s="91"/>
      <c r="DA82" s="97"/>
      <c r="DB82" s="98"/>
      <c r="DC82" s="83"/>
      <c r="DD82" s="84"/>
      <c r="DE82" s="85"/>
      <c r="DF82" s="99"/>
      <c r="DG82" s="86"/>
      <c r="DH82" s="87"/>
      <c r="DK82" s="89"/>
      <c r="DL82" s="90"/>
      <c r="DM82" s="91"/>
      <c r="DN82" s="97"/>
      <c r="DO82" s="98"/>
      <c r="DP82" s="83"/>
      <c r="DQ82" s="84"/>
      <c r="DR82" s="85"/>
      <c r="DS82" s="99"/>
      <c r="DT82" s="86"/>
      <c r="DU82" s="87"/>
      <c r="DX82" s="89"/>
      <c r="DY82" s="90"/>
      <c r="DZ82" s="91"/>
      <c r="EA82" s="97"/>
      <c r="EB82" s="98"/>
      <c r="EC82" s="83"/>
      <c r="ED82" s="84"/>
      <c r="EE82" s="85"/>
      <c r="EF82" s="99"/>
      <c r="EG82" s="86"/>
      <c r="EH82" s="87"/>
      <c r="EK82" s="89"/>
      <c r="EL82" s="90"/>
      <c r="EM82" s="91"/>
      <c r="EN82" s="97"/>
      <c r="EO82" s="98"/>
      <c r="EP82" s="83"/>
      <c r="EQ82" s="84"/>
      <c r="ER82" s="85"/>
      <c r="ES82" s="99"/>
      <c r="ET82" s="86"/>
      <c r="EU82" s="87"/>
      <c r="EX82" s="89"/>
      <c r="EY82" s="90"/>
      <c r="EZ82" s="91"/>
      <c r="FA82" s="97"/>
      <c r="FB82" s="98"/>
      <c r="FC82" s="83"/>
      <c r="FD82" s="84"/>
      <c r="FE82" s="85"/>
      <c r="FF82" s="99"/>
      <c r="FG82" s="86"/>
      <c r="FH82" s="87"/>
      <c r="FK82" s="89"/>
      <c r="FL82" s="90"/>
      <c r="FM82" s="91"/>
      <c r="FN82" s="97"/>
      <c r="FO82" s="98"/>
      <c r="FP82" s="83"/>
      <c r="FQ82" s="84"/>
      <c r="FR82" s="85"/>
      <c r="FS82" s="99"/>
      <c r="FT82" s="86"/>
      <c r="FU82" s="87"/>
      <c r="FX82" s="89"/>
      <c r="FY82" s="90"/>
      <c r="FZ82" s="91"/>
      <c r="GA82" s="97"/>
      <c r="GB82" s="98"/>
      <c r="GC82" s="83"/>
      <c r="GD82" s="84"/>
      <c r="GE82" s="85"/>
      <c r="GF82" s="99"/>
      <c r="GG82" s="86"/>
      <c r="GH82" s="87"/>
      <c r="GK82" s="89"/>
      <c r="GL82" s="90"/>
      <c r="GM82" s="91"/>
      <c r="GN82" s="97"/>
      <c r="GO82" s="98"/>
      <c r="GP82" s="83"/>
      <c r="GQ82" s="84"/>
      <c r="GR82" s="85"/>
      <c r="GS82" s="99"/>
      <c r="GT82" s="86"/>
      <c r="GU82" s="87"/>
      <c r="GX82" s="89"/>
      <c r="GY82" s="90"/>
      <c r="GZ82" s="91"/>
      <c r="HA82" s="97"/>
      <c r="HB82" s="98"/>
      <c r="HC82" s="83"/>
      <c r="HD82" s="84"/>
      <c r="HE82" s="85"/>
      <c r="HF82" s="99"/>
      <c r="HG82" s="86"/>
      <c r="HH82" s="87"/>
      <c r="HK82" s="89"/>
      <c r="HL82" s="90"/>
      <c r="HM82" s="91"/>
      <c r="HN82" s="97"/>
      <c r="HO82" s="98"/>
      <c r="HP82" s="83"/>
      <c r="HQ82" s="84"/>
      <c r="HR82" s="85"/>
      <c r="HS82" s="99"/>
      <c r="HT82" s="86"/>
      <c r="HU82" s="87"/>
      <c r="HX82" s="89"/>
      <c r="HY82" s="90"/>
      <c r="HZ82" s="91"/>
      <c r="IA82" s="97"/>
      <c r="IB82" s="98"/>
      <c r="IC82" s="83"/>
      <c r="ID82" s="84"/>
      <c r="IE82" s="85"/>
      <c r="IF82" s="99"/>
      <c r="IG82" s="86"/>
      <c r="IH82" s="87"/>
      <c r="IK82" s="89"/>
      <c r="IL82" s="90"/>
      <c r="IM82" s="91"/>
      <c r="IN82" s="97"/>
      <c r="IO82" s="98"/>
      <c r="IP82" s="83"/>
      <c r="IQ82" s="84"/>
      <c r="IR82" s="85"/>
      <c r="IS82" s="99"/>
      <c r="IT82" s="86"/>
      <c r="IU82" s="87"/>
    </row>
    <row r="83" spans="1:34" ht="15" customHeight="1">
      <c r="A83" s="100"/>
      <c r="B83" s="101"/>
      <c r="C83" s="102"/>
      <c r="D83" s="103"/>
      <c r="E83" s="104"/>
      <c r="F83" s="105"/>
      <c r="G83" s="106"/>
      <c r="H83" s="107"/>
      <c r="I83" s="108"/>
      <c r="J83" s="109"/>
      <c r="K83" s="110"/>
      <c r="L83" s="111"/>
      <c r="M83" s="112"/>
      <c r="N83" s="32"/>
      <c r="AH83" s="32"/>
    </row>
    <row r="84" spans="2:13" s="12" customFormat="1" ht="30.75" customHeight="1">
      <c r="B84" s="113" t="s">
        <v>62</v>
      </c>
      <c r="C84" s="114"/>
      <c r="D84" s="115"/>
      <c r="E84" s="116"/>
      <c r="F84" s="117">
        <f>F81</f>
        <v>0</v>
      </c>
      <c r="G84" s="118"/>
      <c r="H84" s="119"/>
      <c r="I84" s="113" t="s">
        <v>63</v>
      </c>
      <c r="J84" s="113"/>
      <c r="K84" s="113"/>
      <c r="L84" s="120">
        <f>L81</f>
        <v>0</v>
      </c>
      <c r="M84" s="121"/>
    </row>
    <row r="85" spans="4:13" s="12" customFormat="1" ht="20.25">
      <c r="D85" s="21"/>
      <c r="E85" s="16"/>
      <c r="G85" s="18"/>
      <c r="H85" s="19"/>
      <c r="I85" s="20"/>
      <c r="J85" s="122"/>
      <c r="K85" s="20"/>
      <c r="L85" s="21"/>
      <c r="M85" s="22"/>
    </row>
    <row r="86" spans="2:13" s="12" customFormat="1" ht="20.25">
      <c r="B86" s="113"/>
      <c r="C86" s="123"/>
      <c r="D86" s="15"/>
      <c r="E86" s="16"/>
      <c r="F86" s="124"/>
      <c r="G86" s="18"/>
      <c r="H86" s="19"/>
      <c r="I86" s="20"/>
      <c r="J86" s="122"/>
      <c r="K86" s="20"/>
      <c r="L86" s="21"/>
      <c r="M86" s="22"/>
    </row>
    <row r="87" spans="2:13" s="12" customFormat="1" ht="31.5">
      <c r="B87" s="113" t="s">
        <v>64</v>
      </c>
      <c r="C87" s="125">
        <f>F84</f>
        <v>0</v>
      </c>
      <c r="D87" s="15"/>
      <c r="E87" s="16"/>
      <c r="G87" s="18"/>
      <c r="H87" s="19"/>
      <c r="I87" s="20"/>
      <c r="J87" s="126"/>
      <c r="K87" s="20"/>
      <c r="L87" s="21"/>
      <c r="M87" s="22"/>
    </row>
    <row r="88" spans="3:13" s="12" customFormat="1" ht="20.25">
      <c r="C88" s="14"/>
      <c r="D88" s="15"/>
      <c r="E88" s="16"/>
      <c r="F88" s="17"/>
      <c r="G88" s="18"/>
      <c r="H88" s="19"/>
      <c r="I88" s="20"/>
      <c r="J88" s="127"/>
      <c r="K88" s="20"/>
      <c r="L88" s="21"/>
      <c r="M88" s="22"/>
    </row>
    <row r="89" spans="2:13" s="12" customFormat="1" ht="20.25">
      <c r="B89" s="113" t="s">
        <v>65</v>
      </c>
      <c r="C89" s="128"/>
      <c r="D89" s="129" t="s">
        <v>66</v>
      </c>
      <c r="E89" s="16"/>
      <c r="F89" s="17"/>
      <c r="G89" s="18"/>
      <c r="H89" s="19"/>
      <c r="I89" s="20"/>
      <c r="J89" s="127"/>
      <c r="K89" s="20"/>
      <c r="L89" s="21"/>
      <c r="M89" s="22"/>
    </row>
  </sheetData>
  <sheetProtection password="D695" sheet="1"/>
  <mergeCells count="129">
    <mergeCell ref="G2:K2"/>
    <mergeCell ref="A3:A4"/>
    <mergeCell ref="B3:B4"/>
    <mergeCell ref="C3:C4"/>
    <mergeCell ref="D3:D4"/>
    <mergeCell ref="G3:K4"/>
    <mergeCell ref="L3:L4"/>
    <mergeCell ref="M3:M4"/>
    <mergeCell ref="A6:A10"/>
    <mergeCell ref="B6:B10"/>
    <mergeCell ref="C6:C10"/>
    <mergeCell ref="D6:D10"/>
    <mergeCell ref="E6:E10"/>
    <mergeCell ref="F6:F10"/>
    <mergeCell ref="L6:L10"/>
    <mergeCell ref="M6:M10"/>
    <mergeCell ref="A11:A15"/>
    <mergeCell ref="B11:B15"/>
    <mergeCell ref="C11:C15"/>
    <mergeCell ref="D11:D15"/>
    <mergeCell ref="E11:E15"/>
    <mergeCell ref="F11:F15"/>
    <mergeCell ref="L11:L15"/>
    <mergeCell ref="M11:M15"/>
    <mergeCell ref="A16:A20"/>
    <mergeCell ref="B16:B20"/>
    <mergeCell ref="C16:C20"/>
    <mergeCell ref="D16:D20"/>
    <mergeCell ref="E16:E20"/>
    <mergeCell ref="F16:F20"/>
    <mergeCell ref="L16:L20"/>
    <mergeCell ref="M16:M20"/>
    <mergeCell ref="A21:A25"/>
    <mergeCell ref="B21:B25"/>
    <mergeCell ref="C21:C25"/>
    <mergeCell ref="D21:D25"/>
    <mergeCell ref="E21:E25"/>
    <mergeCell ref="F21:F25"/>
    <mergeCell ref="L21:L25"/>
    <mergeCell ref="M21:M25"/>
    <mergeCell ref="A26:A30"/>
    <mergeCell ref="B26:B30"/>
    <mergeCell ref="C26:C30"/>
    <mergeCell ref="D26:D30"/>
    <mergeCell ref="E26:E30"/>
    <mergeCell ref="F26:F30"/>
    <mergeCell ref="L26:L30"/>
    <mergeCell ref="M26:M30"/>
    <mergeCell ref="A31:A35"/>
    <mergeCell ref="B31:B35"/>
    <mergeCell ref="C31:C35"/>
    <mergeCell ref="D31:D35"/>
    <mergeCell ref="E31:E35"/>
    <mergeCell ref="F31:F35"/>
    <mergeCell ref="L31:L35"/>
    <mergeCell ref="M31:M35"/>
    <mergeCell ref="A36:A40"/>
    <mergeCell ref="B36:B40"/>
    <mergeCell ref="C36:C40"/>
    <mergeCell ref="D36:D40"/>
    <mergeCell ref="E36:E40"/>
    <mergeCell ref="F36:F40"/>
    <mergeCell ref="L36:L40"/>
    <mergeCell ref="M36:M40"/>
    <mergeCell ref="A41:A45"/>
    <mergeCell ref="B41:B45"/>
    <mergeCell ref="C41:C45"/>
    <mergeCell ref="D41:D45"/>
    <mergeCell ref="E41:E45"/>
    <mergeCell ref="F41:F45"/>
    <mergeCell ref="L41:L45"/>
    <mergeCell ref="M41:M45"/>
    <mergeCell ref="A46:A50"/>
    <mergeCell ref="B46:B50"/>
    <mergeCell ref="C46:C50"/>
    <mergeCell ref="D46:D50"/>
    <mergeCell ref="E46:E50"/>
    <mergeCell ref="F46:F50"/>
    <mergeCell ref="L46:L50"/>
    <mergeCell ref="M46:M50"/>
    <mergeCell ref="A51:A55"/>
    <mergeCell ref="B51:B55"/>
    <mergeCell ref="C51:C55"/>
    <mergeCell ref="D51:D55"/>
    <mergeCell ref="E51:E55"/>
    <mergeCell ref="F51:F55"/>
    <mergeCell ref="L51:L55"/>
    <mergeCell ref="M51:M55"/>
    <mergeCell ref="A56:A60"/>
    <mergeCell ref="B56:B60"/>
    <mergeCell ref="C56:C60"/>
    <mergeCell ref="D56:D60"/>
    <mergeCell ref="E56:E60"/>
    <mergeCell ref="F56:F60"/>
    <mergeCell ref="L56:L60"/>
    <mergeCell ref="M56:M60"/>
    <mergeCell ref="A61:A65"/>
    <mergeCell ref="B61:B65"/>
    <mergeCell ref="C61:C65"/>
    <mergeCell ref="D61:D65"/>
    <mergeCell ref="E61:E65"/>
    <mergeCell ref="F61:F65"/>
    <mergeCell ref="L61:L65"/>
    <mergeCell ref="M61:M65"/>
    <mergeCell ref="A66:A70"/>
    <mergeCell ref="B66:B70"/>
    <mergeCell ref="C66:C70"/>
    <mergeCell ref="D66:D70"/>
    <mergeCell ref="E66:E70"/>
    <mergeCell ref="F66:F70"/>
    <mergeCell ref="L66:L70"/>
    <mergeCell ref="M66:M70"/>
    <mergeCell ref="A71:A75"/>
    <mergeCell ref="B71:B75"/>
    <mergeCell ref="C71:C75"/>
    <mergeCell ref="D71:D75"/>
    <mergeCell ref="E71:E75"/>
    <mergeCell ref="F71:F75"/>
    <mergeCell ref="L71:L75"/>
    <mergeCell ref="M71:M75"/>
    <mergeCell ref="A76:A80"/>
    <mergeCell ref="B76:B80"/>
    <mergeCell ref="C76:C80"/>
    <mergeCell ref="D76:D80"/>
    <mergeCell ref="E76:E80"/>
    <mergeCell ref="F76:F80"/>
    <mergeCell ref="L76:L80"/>
    <mergeCell ref="M76:M80"/>
    <mergeCell ref="I84:K84"/>
  </mergeCells>
  <conditionalFormatting sqref="B97:B59811 C84 C86 C88 C90:C59811">
    <cfRule type="expression" priority="1" dxfId="0" stopIfTrue="1">
      <formula>NA()="1"</formula>
    </cfRule>
    <cfRule type="expression" priority="2" dxfId="1" stopIfTrue="1">
      <formula>NA()="2"</formula>
    </cfRule>
    <cfRule type="expression" priority="3" dxfId="2" stopIfTrue="1">
      <formula>NA()="3"</formula>
    </cfRule>
  </conditionalFormatting>
  <conditionalFormatting sqref="G30 G25 D84 G10 G15 G20 G35 G45 G40 G50 G55 G70 G80 G65 G75 G60 F5 D86:D88 D90 D91:D59809 D5">
    <cfRule type="expression" priority="4" dxfId="3" stopIfTrue="1">
      <formula>NA()="1"</formula>
    </cfRule>
    <cfRule type="expression" priority="5" dxfId="4" stopIfTrue="1">
      <formula>NA()="3"</formula>
    </cfRule>
    <cfRule type="expression" priority="6" dxfId="2" stopIfTrue="1">
      <formula>NA()</formula>
    </cfRule>
  </conditionalFormatting>
  <conditionalFormatting sqref="C3:D3">
    <cfRule type="expression" priority="7" dxfId="0" stopIfTrue="1">
      <formula>NA()="1"</formula>
    </cfRule>
    <cfRule type="expression" priority="8" dxfId="1" stopIfTrue="1">
      <formula>NA()="2"</formula>
    </cfRule>
    <cfRule type="expression" priority="9" dxfId="2" stopIfTrue="1">
      <formula>NA()="3"</formula>
    </cfRule>
  </conditionalFormatting>
  <conditionalFormatting sqref="E5">
    <cfRule type="expression" priority="10" dxfId="3" stopIfTrue="1">
      <formula>NA()="1"</formula>
    </cfRule>
    <cfRule type="expression" priority="11" dxfId="4" stopIfTrue="1">
      <formula>NA()="3"</formula>
    </cfRule>
    <cfRule type="expression" priority="12" dxfId="2" stopIfTrue="1">
      <formula>NA()</formula>
    </cfRule>
  </conditionalFormatting>
  <conditionalFormatting sqref="D81">
    <cfRule type="expression" priority="13" dxfId="3" stopIfTrue="1">
      <formula>NA()="1"</formula>
    </cfRule>
    <cfRule type="expression" priority="14" dxfId="4" stopIfTrue="1">
      <formula>NA()="3"</formula>
    </cfRule>
    <cfRule type="expression" priority="15" dxfId="2" stopIfTrue="1">
      <formula>NA()</formula>
    </cfRule>
  </conditionalFormatting>
  <conditionalFormatting sqref="E81">
    <cfRule type="expression" priority="16" dxfId="3" stopIfTrue="1">
      <formula>NA()="1"</formula>
    </cfRule>
    <cfRule type="expression" priority="17" dxfId="4" stopIfTrue="1">
      <formula>NA()="3"</formula>
    </cfRule>
    <cfRule type="expression" priority="18" dxfId="2" stopIfTrue="1">
      <formula>NA()</formula>
    </cfRule>
  </conditionalFormatting>
  <conditionalFormatting sqref="Q81">
    <cfRule type="expression" priority="19" dxfId="3" stopIfTrue="1">
      <formula>NA()="1"</formula>
    </cfRule>
    <cfRule type="expression" priority="20" dxfId="4" stopIfTrue="1">
      <formula>NA()="3"</formula>
    </cfRule>
    <cfRule type="expression" priority="21" dxfId="2" stopIfTrue="1">
      <formula>NA()</formula>
    </cfRule>
  </conditionalFormatting>
  <conditionalFormatting sqref="R81">
    <cfRule type="expression" priority="22" dxfId="3" stopIfTrue="1">
      <formula>NA()="1"</formula>
    </cfRule>
    <cfRule type="expression" priority="23" dxfId="4" stopIfTrue="1">
      <formula>NA()="3"</formula>
    </cfRule>
    <cfRule type="expression" priority="24" dxfId="2" stopIfTrue="1">
      <formula>NA()</formula>
    </cfRule>
  </conditionalFormatting>
  <conditionalFormatting sqref="AD81">
    <cfRule type="expression" priority="25" dxfId="3" stopIfTrue="1">
      <formula>NA()="1"</formula>
    </cfRule>
    <cfRule type="expression" priority="26" dxfId="4" stopIfTrue="1">
      <formula>NA()="3"</formula>
    </cfRule>
    <cfRule type="expression" priority="27" dxfId="2" stopIfTrue="1">
      <formula>NA()</formula>
    </cfRule>
  </conditionalFormatting>
  <conditionalFormatting sqref="AE81">
    <cfRule type="expression" priority="28" dxfId="3" stopIfTrue="1">
      <formula>NA()="1"</formula>
    </cfRule>
    <cfRule type="expression" priority="29" dxfId="4" stopIfTrue="1">
      <formula>NA()="3"</formula>
    </cfRule>
    <cfRule type="expression" priority="30" dxfId="2" stopIfTrue="1">
      <formula>NA()</formula>
    </cfRule>
  </conditionalFormatting>
  <conditionalFormatting sqref="AQ81">
    <cfRule type="expression" priority="31" dxfId="3" stopIfTrue="1">
      <formula>NA()="1"</formula>
    </cfRule>
    <cfRule type="expression" priority="32" dxfId="4" stopIfTrue="1">
      <formula>NA()="3"</formula>
    </cfRule>
    <cfRule type="expression" priority="33" dxfId="2" stopIfTrue="1">
      <formula>NA()</formula>
    </cfRule>
  </conditionalFormatting>
  <conditionalFormatting sqref="AR81">
    <cfRule type="expression" priority="34" dxfId="3" stopIfTrue="1">
      <formula>NA()="1"</formula>
    </cfRule>
    <cfRule type="expression" priority="35" dxfId="4" stopIfTrue="1">
      <formula>NA()="3"</formula>
    </cfRule>
    <cfRule type="expression" priority="36" dxfId="2" stopIfTrue="1">
      <formula>NA()</formula>
    </cfRule>
  </conditionalFormatting>
  <conditionalFormatting sqref="BD81">
    <cfRule type="expression" priority="37" dxfId="3" stopIfTrue="1">
      <formula>NA()="1"</formula>
    </cfRule>
    <cfRule type="expression" priority="38" dxfId="4" stopIfTrue="1">
      <formula>NA()="3"</formula>
    </cfRule>
    <cfRule type="expression" priority="39" dxfId="2" stopIfTrue="1">
      <formula>NA()</formula>
    </cfRule>
  </conditionalFormatting>
  <conditionalFormatting sqref="BE81">
    <cfRule type="expression" priority="40" dxfId="3" stopIfTrue="1">
      <formula>NA()="1"</formula>
    </cfRule>
    <cfRule type="expression" priority="41" dxfId="4" stopIfTrue="1">
      <formula>NA()="3"</formula>
    </cfRule>
    <cfRule type="expression" priority="42" dxfId="2" stopIfTrue="1">
      <formula>NA()</formula>
    </cfRule>
  </conditionalFormatting>
  <conditionalFormatting sqref="BQ81">
    <cfRule type="expression" priority="43" dxfId="3" stopIfTrue="1">
      <formula>NA()="1"</formula>
    </cfRule>
    <cfRule type="expression" priority="44" dxfId="4" stopIfTrue="1">
      <formula>NA()="3"</formula>
    </cfRule>
    <cfRule type="expression" priority="45" dxfId="2" stopIfTrue="1">
      <formula>NA()</formula>
    </cfRule>
  </conditionalFormatting>
  <conditionalFormatting sqref="BR81">
    <cfRule type="expression" priority="46" dxfId="3" stopIfTrue="1">
      <formula>NA()="1"</formula>
    </cfRule>
    <cfRule type="expression" priority="47" dxfId="4" stopIfTrue="1">
      <formula>NA()="3"</formula>
    </cfRule>
    <cfRule type="expression" priority="48" dxfId="2" stopIfTrue="1">
      <formula>NA()</formula>
    </cfRule>
  </conditionalFormatting>
  <conditionalFormatting sqref="CD81">
    <cfRule type="expression" priority="49" dxfId="3" stopIfTrue="1">
      <formula>NA()="1"</formula>
    </cfRule>
    <cfRule type="expression" priority="50" dxfId="4" stopIfTrue="1">
      <formula>NA()="3"</formula>
    </cfRule>
    <cfRule type="expression" priority="51" dxfId="2" stopIfTrue="1">
      <formula>NA()</formula>
    </cfRule>
  </conditionalFormatting>
  <conditionalFormatting sqref="CE81">
    <cfRule type="expression" priority="52" dxfId="3" stopIfTrue="1">
      <formula>NA()="1"</formula>
    </cfRule>
    <cfRule type="expression" priority="53" dxfId="4" stopIfTrue="1">
      <formula>NA()="3"</formula>
    </cfRule>
    <cfRule type="expression" priority="54" dxfId="2" stopIfTrue="1">
      <formula>NA()</formula>
    </cfRule>
  </conditionalFormatting>
  <conditionalFormatting sqref="CQ81">
    <cfRule type="expression" priority="55" dxfId="3" stopIfTrue="1">
      <formula>NA()="1"</formula>
    </cfRule>
    <cfRule type="expression" priority="56" dxfId="4" stopIfTrue="1">
      <formula>NA()="3"</formula>
    </cfRule>
    <cfRule type="expression" priority="57" dxfId="2" stopIfTrue="1">
      <formula>NA()</formula>
    </cfRule>
  </conditionalFormatting>
  <conditionalFormatting sqref="CR81">
    <cfRule type="expression" priority="58" dxfId="3" stopIfTrue="1">
      <formula>NA()="1"</formula>
    </cfRule>
    <cfRule type="expression" priority="59" dxfId="4" stopIfTrue="1">
      <formula>NA()="3"</formula>
    </cfRule>
    <cfRule type="expression" priority="60" dxfId="2" stopIfTrue="1">
      <formula>NA()</formula>
    </cfRule>
  </conditionalFormatting>
  <conditionalFormatting sqref="DD81">
    <cfRule type="expression" priority="61" dxfId="3" stopIfTrue="1">
      <formula>NA()="1"</formula>
    </cfRule>
    <cfRule type="expression" priority="62" dxfId="4" stopIfTrue="1">
      <formula>NA()="3"</formula>
    </cfRule>
    <cfRule type="expression" priority="63" dxfId="2" stopIfTrue="1">
      <formula>NA()</formula>
    </cfRule>
  </conditionalFormatting>
  <conditionalFormatting sqref="DE81">
    <cfRule type="expression" priority="64" dxfId="3" stopIfTrue="1">
      <formula>NA()="1"</formula>
    </cfRule>
    <cfRule type="expression" priority="65" dxfId="4" stopIfTrue="1">
      <formula>NA()="3"</formula>
    </cfRule>
    <cfRule type="expression" priority="66" dxfId="2" stopIfTrue="1">
      <formula>NA()</formula>
    </cfRule>
  </conditionalFormatting>
  <conditionalFormatting sqref="DQ81">
    <cfRule type="expression" priority="67" dxfId="3" stopIfTrue="1">
      <formula>NA()="1"</formula>
    </cfRule>
    <cfRule type="expression" priority="68" dxfId="4" stopIfTrue="1">
      <formula>NA()="3"</formula>
    </cfRule>
    <cfRule type="expression" priority="69" dxfId="2" stopIfTrue="1">
      <formula>NA()</formula>
    </cfRule>
  </conditionalFormatting>
  <conditionalFormatting sqref="DR81">
    <cfRule type="expression" priority="70" dxfId="3" stopIfTrue="1">
      <formula>NA()="1"</formula>
    </cfRule>
    <cfRule type="expression" priority="71" dxfId="4" stopIfTrue="1">
      <formula>NA()="3"</formula>
    </cfRule>
    <cfRule type="expression" priority="72" dxfId="2" stopIfTrue="1">
      <formula>NA()</formula>
    </cfRule>
  </conditionalFormatting>
  <conditionalFormatting sqref="ED81">
    <cfRule type="expression" priority="73" dxfId="3" stopIfTrue="1">
      <formula>NA()="1"</formula>
    </cfRule>
    <cfRule type="expression" priority="74" dxfId="4" stopIfTrue="1">
      <formula>NA()="3"</formula>
    </cfRule>
    <cfRule type="expression" priority="75" dxfId="2" stopIfTrue="1">
      <formula>NA()</formula>
    </cfRule>
  </conditionalFormatting>
  <conditionalFormatting sqref="EE81">
    <cfRule type="expression" priority="76" dxfId="3" stopIfTrue="1">
      <formula>NA()="1"</formula>
    </cfRule>
    <cfRule type="expression" priority="77" dxfId="4" stopIfTrue="1">
      <formula>NA()="3"</formula>
    </cfRule>
    <cfRule type="expression" priority="78" dxfId="2" stopIfTrue="1">
      <formula>NA()</formula>
    </cfRule>
  </conditionalFormatting>
  <conditionalFormatting sqref="EQ81">
    <cfRule type="expression" priority="79" dxfId="3" stopIfTrue="1">
      <formula>NA()="1"</formula>
    </cfRule>
    <cfRule type="expression" priority="80" dxfId="4" stopIfTrue="1">
      <formula>NA()="3"</formula>
    </cfRule>
    <cfRule type="expression" priority="81" dxfId="2" stopIfTrue="1">
      <formula>NA()</formula>
    </cfRule>
  </conditionalFormatting>
  <conditionalFormatting sqref="ER81">
    <cfRule type="expression" priority="82" dxfId="3" stopIfTrue="1">
      <formula>NA()="1"</formula>
    </cfRule>
    <cfRule type="expression" priority="83" dxfId="4" stopIfTrue="1">
      <formula>NA()="3"</formula>
    </cfRule>
    <cfRule type="expression" priority="84" dxfId="2" stopIfTrue="1">
      <formula>NA()</formula>
    </cfRule>
  </conditionalFormatting>
  <conditionalFormatting sqref="FD81">
    <cfRule type="expression" priority="85" dxfId="3" stopIfTrue="1">
      <formula>NA()="1"</formula>
    </cfRule>
    <cfRule type="expression" priority="86" dxfId="4" stopIfTrue="1">
      <formula>NA()="3"</formula>
    </cfRule>
    <cfRule type="expression" priority="87" dxfId="2" stopIfTrue="1">
      <formula>NA()</formula>
    </cfRule>
  </conditionalFormatting>
  <conditionalFormatting sqref="FE81">
    <cfRule type="expression" priority="88" dxfId="3" stopIfTrue="1">
      <formula>NA()="1"</formula>
    </cfRule>
    <cfRule type="expression" priority="89" dxfId="4" stopIfTrue="1">
      <formula>NA()="3"</formula>
    </cfRule>
    <cfRule type="expression" priority="90" dxfId="2" stopIfTrue="1">
      <formula>NA()</formula>
    </cfRule>
  </conditionalFormatting>
  <conditionalFormatting sqref="FQ81">
    <cfRule type="expression" priority="91" dxfId="3" stopIfTrue="1">
      <formula>NA()="1"</formula>
    </cfRule>
    <cfRule type="expression" priority="92" dxfId="4" stopIfTrue="1">
      <formula>NA()="3"</formula>
    </cfRule>
    <cfRule type="expression" priority="93" dxfId="2" stopIfTrue="1">
      <formula>NA()</formula>
    </cfRule>
  </conditionalFormatting>
  <conditionalFormatting sqref="FR81">
    <cfRule type="expression" priority="94" dxfId="3" stopIfTrue="1">
      <formula>NA()="1"</formula>
    </cfRule>
    <cfRule type="expression" priority="95" dxfId="4" stopIfTrue="1">
      <formula>NA()="3"</formula>
    </cfRule>
    <cfRule type="expression" priority="96" dxfId="2" stopIfTrue="1">
      <formula>NA()</formula>
    </cfRule>
  </conditionalFormatting>
  <conditionalFormatting sqref="GD81">
    <cfRule type="expression" priority="97" dxfId="3" stopIfTrue="1">
      <formula>NA()="1"</formula>
    </cfRule>
    <cfRule type="expression" priority="98" dxfId="4" stopIfTrue="1">
      <formula>NA()="3"</formula>
    </cfRule>
    <cfRule type="expression" priority="99" dxfId="2" stopIfTrue="1">
      <formula>NA()</formula>
    </cfRule>
  </conditionalFormatting>
  <conditionalFormatting sqref="GE81">
    <cfRule type="expression" priority="100" dxfId="3" stopIfTrue="1">
      <formula>NA()="1"</formula>
    </cfRule>
    <cfRule type="expression" priority="101" dxfId="4" stopIfTrue="1">
      <formula>NA()="3"</formula>
    </cfRule>
    <cfRule type="expression" priority="102" dxfId="2" stopIfTrue="1">
      <formula>NA()</formula>
    </cfRule>
  </conditionalFormatting>
  <conditionalFormatting sqref="GQ81">
    <cfRule type="expression" priority="103" dxfId="3" stopIfTrue="1">
      <formula>NA()="1"</formula>
    </cfRule>
    <cfRule type="expression" priority="104" dxfId="4" stopIfTrue="1">
      <formula>NA()="3"</formula>
    </cfRule>
    <cfRule type="expression" priority="105" dxfId="2" stopIfTrue="1">
      <formula>NA()</formula>
    </cfRule>
  </conditionalFormatting>
  <conditionalFormatting sqref="GR81">
    <cfRule type="expression" priority="106" dxfId="3" stopIfTrue="1">
      <formula>NA()="1"</formula>
    </cfRule>
    <cfRule type="expression" priority="107" dxfId="4" stopIfTrue="1">
      <formula>NA()="3"</formula>
    </cfRule>
    <cfRule type="expression" priority="108" dxfId="2" stopIfTrue="1">
      <formula>NA()</formula>
    </cfRule>
  </conditionalFormatting>
  <conditionalFormatting sqref="HD81">
    <cfRule type="expression" priority="109" dxfId="3" stopIfTrue="1">
      <formula>NA()="1"</formula>
    </cfRule>
    <cfRule type="expression" priority="110" dxfId="4" stopIfTrue="1">
      <formula>NA()="3"</formula>
    </cfRule>
    <cfRule type="expression" priority="111" dxfId="2" stopIfTrue="1">
      <formula>NA()</formula>
    </cfRule>
  </conditionalFormatting>
  <conditionalFormatting sqref="HE81">
    <cfRule type="expression" priority="112" dxfId="3" stopIfTrue="1">
      <formula>NA()="1"</formula>
    </cfRule>
    <cfRule type="expression" priority="113" dxfId="4" stopIfTrue="1">
      <formula>NA()="3"</formula>
    </cfRule>
    <cfRule type="expression" priority="114" dxfId="2" stopIfTrue="1">
      <formula>NA()</formula>
    </cfRule>
  </conditionalFormatting>
  <conditionalFormatting sqref="HQ81">
    <cfRule type="expression" priority="115" dxfId="3" stopIfTrue="1">
      <formula>NA()="1"</formula>
    </cfRule>
    <cfRule type="expression" priority="116" dxfId="4" stopIfTrue="1">
      <formula>NA()="3"</formula>
    </cfRule>
    <cfRule type="expression" priority="117" dxfId="2" stopIfTrue="1">
      <formula>NA()</formula>
    </cfRule>
  </conditionalFormatting>
  <conditionalFormatting sqref="HR81">
    <cfRule type="expression" priority="118" dxfId="3" stopIfTrue="1">
      <formula>NA()="1"</formula>
    </cfRule>
    <cfRule type="expression" priority="119" dxfId="4" stopIfTrue="1">
      <formula>NA()="3"</formula>
    </cfRule>
    <cfRule type="expression" priority="120" dxfId="2" stopIfTrue="1">
      <formula>NA()</formula>
    </cfRule>
  </conditionalFormatting>
  <conditionalFormatting sqref="ID81">
    <cfRule type="expression" priority="121" dxfId="3" stopIfTrue="1">
      <formula>NA()="1"</formula>
    </cfRule>
    <cfRule type="expression" priority="122" dxfId="4" stopIfTrue="1">
      <formula>NA()="3"</formula>
    </cfRule>
    <cfRule type="expression" priority="123" dxfId="2" stopIfTrue="1">
      <formula>NA()</formula>
    </cfRule>
  </conditionalFormatting>
  <conditionalFormatting sqref="IE81">
    <cfRule type="expression" priority="124" dxfId="3" stopIfTrue="1">
      <formula>NA()="1"</formula>
    </cfRule>
    <cfRule type="expression" priority="125" dxfId="4" stopIfTrue="1">
      <formula>NA()="3"</formula>
    </cfRule>
    <cfRule type="expression" priority="126" dxfId="2" stopIfTrue="1">
      <formula>NA()</formula>
    </cfRule>
  </conditionalFormatting>
  <conditionalFormatting sqref="IQ81">
    <cfRule type="expression" priority="127" dxfId="3" stopIfTrue="1">
      <formula>NA()="1"</formula>
    </cfRule>
    <cfRule type="expression" priority="128" dxfId="4" stopIfTrue="1">
      <formula>NA()="3"</formula>
    </cfRule>
    <cfRule type="expression" priority="129" dxfId="2" stopIfTrue="1">
      <formula>NA()</formula>
    </cfRule>
  </conditionalFormatting>
  <conditionalFormatting sqref="IR81">
    <cfRule type="expression" priority="130" dxfId="3" stopIfTrue="1">
      <formula>NA()="1"</formula>
    </cfRule>
    <cfRule type="expression" priority="131" dxfId="4" stopIfTrue="1">
      <formula>NA()="3"</formula>
    </cfRule>
    <cfRule type="expression" priority="132" dxfId="2" stopIfTrue="1">
      <formula>NA()</formula>
    </cfRule>
  </conditionalFormatting>
  <printOptions gridLines="1"/>
  <pageMargins left="0.39375" right="0.39375" top="0.5902777777777778" bottom="0.5902777777777777" header="0.5118055555555555" footer="0.5118055555555555"/>
  <pageSetup fitToHeight="0" fitToWidth="1" horizontalDpi="300" verticalDpi="300" orientation="landscape" paperSize="8"/>
  <headerFooter alignWithMargins="0">
    <oddFooter>&amp;LIl Responsabile del Procedimento&amp;RIl Concorrente</oddFooter>
  </headerFooter>
  <rowBreaks count="2" manualBreakCount="2">
    <brk id="37" max="255" man="1"/>
    <brk id="70" max="255" man="1"/>
  </rowBreaks>
</worksheet>
</file>

<file path=xl/worksheets/sheet2.xml><?xml version="1.0" encoding="utf-8"?>
<worksheet xmlns="http://schemas.openxmlformats.org/spreadsheetml/2006/main" xmlns:r="http://schemas.openxmlformats.org/officeDocument/2006/relationships">
  <sheetPr codeName="Foglio2"/>
  <dimension ref="A1:A1"/>
  <sheetViews>
    <sheetView view="pageBreakPreview" zoomScale="85" zoomScaleNormal="74" zoomScaleSheetLayoutView="85" workbookViewId="0" topLeftCell="A1">
      <selection activeCell="A1" sqref="A1"/>
    </sheetView>
  </sheetViews>
  <sheetFormatPr defaultColWidth="8.00390625" defaultRowHeight="12.75"/>
  <cols>
    <col min="1" max="16384" width="9.00390625" style="0"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Foglio3"/>
  <dimension ref="A1:A1"/>
  <sheetViews>
    <sheetView view="pageBreakPreview" zoomScale="85" zoomScaleNormal="74" zoomScaleSheetLayoutView="85" workbookViewId="0" topLeftCell="A1">
      <selection activeCell="A1" sqref="A1"/>
    </sheetView>
  </sheetViews>
  <sheetFormatPr defaultColWidth="8.00390625" defaultRowHeight="12.75"/>
  <cols>
    <col min="1" max="16384" width="9.00390625" style="0"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2019-09-11T13:50:57Z</cp:lastPrinted>
  <dcterms:modified xsi:type="dcterms:W3CDTF">2019-11-06T09:33:56Z</dcterms:modified>
  <cp:category/>
  <cp:version/>
  <cp:contentType/>
  <cp:contentStatus/>
  <cp:revision>2</cp:revision>
</cp:coreProperties>
</file>